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9 года" sheetId="1" r:id="rId1"/>
  </sheets>
  <definedNames>
    <definedName name="_xlnm.Print_Titles" localSheetId="0">'Проект 2019 года'!$10:$12</definedName>
  </definedNames>
  <calcPr fullCalcOnLoad="1" fullPrecision="0"/>
</workbook>
</file>

<file path=xl/sharedStrings.xml><?xml version="1.0" encoding="utf-8"?>
<sst xmlns="http://schemas.openxmlformats.org/spreadsheetml/2006/main" count="161" uniqueCount="150">
  <si>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</si>
  <si>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</si>
  <si>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</si>
  <si>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</si>
  <si>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</si>
  <si>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</si>
  <si>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</si>
  <si>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</si>
  <si>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</si>
  <si>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</si>
  <si>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</si>
  <si>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</si>
  <si>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</si>
  <si>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</si>
  <si>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</si>
  <si>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</si>
  <si>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</si>
  <si>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</si>
  <si>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</si>
  <si>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</si>
  <si>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</si>
  <si>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</si>
  <si>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</si>
  <si>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</si>
  <si>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</si>
  <si>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</si>
  <si>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</si>
  <si>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</si>
  <si>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</si>
  <si>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</si>
  <si>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</si>
  <si>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</si>
  <si>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</si>
  <si>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</si>
  <si>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</si>
  <si>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</si>
  <si>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</si>
  <si>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</si>
  <si>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</si>
  <si>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</si>
  <si>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</si>
  <si>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</si>
  <si>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</si>
  <si>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</si>
  <si>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</si>
  <si>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</si>
  <si>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</si>
  <si>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</si>
  <si>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</si>
  <si>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Код классификации доходов бюджета</t>
  </si>
  <si>
    <t>Наименование доходов бюджета</t>
  </si>
  <si>
    <t>901 1 14 06012 04 0000 430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</si>
  <si>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</si>
  <si>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</si>
  <si>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</si>
  <si>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</si>
  <si>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</si>
  <si>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</si>
  <si>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</si>
  <si>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</si>
  <si>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</si>
  <si>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</si>
  <si>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</si>
  <si>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</si>
  <si>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</si>
  <si>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</si>
  <si>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</si>
  <si>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</si>
  <si>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</si>
  <si>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</si>
  <si>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</si>
  <si>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</si>
  <si>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</si>
  <si>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</si>
  <si>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</si>
  <si>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</si>
  <si>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</si>
  <si>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</si>
  <si>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</si>
  <si>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</si>
  <si>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</si>
  <si>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</si>
  <si>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</si>
  <si>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</si>
  <si>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</si>
  <si>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906 1 13 01994 04 0003 130</t>
  </si>
  <si>
    <t>Налог, взимаемый в связи с применением упрощенной системы налогообложения</t>
  </si>
  <si>
    <t>919 1 13 02994 04 0000 130</t>
  </si>
  <si>
    <t xml:space="preserve">Прочие доходы от компенсации затрат бюджетов городских округов </t>
  </si>
  <si>
    <t>ПРОЧИЕ НЕНАЛОГОВЫЕ ДОХОДЫ</t>
  </si>
  <si>
    <t>Субсидии на обеспечение питанием обучающихся в муниципальных общеобразовательных организациях</t>
  </si>
  <si>
    <t>Субвенции бюджетам субъектов РФ и муниципальных образований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</si>
  <si>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</si>
  <si>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</si>
  <si>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</si>
  <si>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ИТОГО ДОХОДОВ К РАСПРЕДЕЛЕНИЮ</t>
  </si>
  <si>
    <t>901 1 14 06312 04 0000 430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</si>
  <si>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</si>
  <si>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</si>
  <si>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</si>
  <si>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</si>
  <si>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Свод доходов бюджета городского округа Заречный на 2019 год</t>
  </si>
  <si>
    <t>000 1 01 00000 00 0000 000</t>
  </si>
  <si>
    <t>182 1 01 02000 01 0000 110</t>
  </si>
  <si>
    <t>182 1 05 01000 00 0000 110</t>
  </si>
  <si>
    <t>000 1 17 05000 00 0000 180</t>
  </si>
  <si>
    <t>000 2 02 10000 00 0000 150</t>
  </si>
  <si>
    <t>919 2 02 15001 04 0000 150</t>
  </si>
  <si>
    <t>000 2 02 20000 00 0000 150</t>
  </si>
  <si>
    <t>906 2 02 29999 04 0000 150</t>
  </si>
  <si>
    <t>919 2 02 29999 04 0000 150</t>
  </si>
  <si>
    <t xml:space="preserve">Субсидии на выравнивание обеспеченности муниципальных образований, расположенных на территории Свердловской области,  по реализации ими их отдельных расходных обязательств </t>
  </si>
  <si>
    <t>000 2 02 30000 00 0000 150</t>
  </si>
  <si>
    <t>901 2 02 35250 04 0000 150</t>
  </si>
  <si>
    <t>901 2 02 35120 04 0000 150</t>
  </si>
  <si>
    <t>901 2 02 30022 04 0000 150</t>
  </si>
  <si>
    <t>901 2 02 30024 04 0000 150</t>
  </si>
  <si>
    <t>906 2 02 39999 04 0000 150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</si>
  <si>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</si>
  <si>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906 2 02 30024 04 0000 150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</si>
  <si>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</si>
  <si>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000 2 02 40000 00 0000 150</t>
  </si>
  <si>
    <t>000 2 07 04000 04 0000 150</t>
  </si>
  <si>
    <t>906 2 07 04000 04 0000 150</t>
  </si>
  <si>
    <t>908 2 07 04000 04 0000 150</t>
  </si>
  <si>
    <t>901 2 02 35462 04 0000 150</t>
  </si>
  <si>
    <t>901 2 02 25555 04 0000 150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</si>
  <si>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</si>
  <si>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906 2 02 25169 04 0000 150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</si>
  <si>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</si>
  <si>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</si>
  <si>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</si>
  <si>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(федеральный и областной бюджеты)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</si>
  <si>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(областной бюджет)</t>
  </si>
  <si>
    <t>908 2 02 29999 04 0000 150</t>
  </si>
  <si>
    <t>Субсидии бюджетам городских округов на проведение ремонтных работ в зданиях и помещениях, в которых размещаются детские школы искусств, и (или) укрепление материально-технической базы таких организаций в 2019 году</t>
  </si>
  <si>
    <t>901 2 02 29999 04 0000 150</t>
  </si>
  <si>
    <t>901 1 13 01994 04 0004 130</t>
  </si>
  <si>
    <t xml:space="preserve">Прочие доходы от оказания платных услуг (работ) получателями средств бюджетов городских округов </t>
  </si>
  <si>
    <t xml:space="preserve"> Субсидии из областного бюджета местным бюджетам, предоставление которых предусмотрено государственной программой Свердловской области "Формирование современной городской среды на территории Свердловской области на 2018-2022 годы", на реализацию мероприятий по замене лифтов в многоквартирных домах</t>
  </si>
  <si>
    <t>Субвенции бюджетам городских округов на осуществление государственных полномочий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</si>
  <si>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</si>
  <si>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Прочие межбюджетные трансферты, передаваемые бюджетам городских округов</t>
  </si>
  <si>
    <t>901 2 02 49999 04 0000 150</t>
  </si>
  <si>
    <t>Приложение № 1</t>
  </si>
  <si>
    <t>Утверждено решением</t>
  </si>
  <si>
    <t>Думы городского округа</t>
  </si>
  <si>
    <t>Сумма, в рублях</t>
  </si>
  <si>
    <t>№ строки</t>
  </si>
  <si>
    <t>от 26.09.2019г. № 91-Р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</si>
</sst>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\-#,##0\ "/>
    <numFmt numFmtId="194" formatCode="[$-FC19]d\ mmmm\ yyyy\ &quot;г.&quot;"/>
    <numFmt numFmtId="195" formatCode="_-* #,##0.0_р_._-;\-* #,##0.0_р_._-;_-* &quot;-&quot;?_р_._-;_-@_-"/>
    <numFmt numFmtId="196" formatCode="_-* #,##0.0_р_._-;\-* #,##0.0_р_._-;_-* &quot;-&quot;_р_._-;_-@_-"/>
    <numFmt numFmtId="197" formatCode="_-* #,##0.00_р_._-;\-* #,##0.00_р_._-;_-* &quot;-&quot;_р_._-;_-@_-"/>
  </numFmts>
  <fonts count="8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9"/>
      <color indexed="10"/>
      <name val="Arial Cyr"/>
      <family val="0"/>
    </font>
    <font>
      <sz val="9"/>
      <color indexed="30"/>
      <name val="Arial Cyr"/>
      <family val="0"/>
    </font>
    <font>
      <sz val="10"/>
      <color indexed="14"/>
      <name val="Times New Roman"/>
      <family val="1"/>
    </font>
    <font>
      <sz val="9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FF"/>
      <name val="Arial Cyr"/>
      <family val="0"/>
    </font>
    <font>
      <sz val="9"/>
      <color rgb="FFFF00FF"/>
      <name val="Arial Cyr"/>
      <family val="0"/>
    </font>
    <font>
      <sz val="10"/>
      <color rgb="FFFF0000"/>
      <name val="Arial Cyr"/>
      <family val="0"/>
    </font>
    <font>
      <sz val="11"/>
      <color rgb="FFFF0000"/>
      <name val="Arial Cyr"/>
      <family val="2"/>
    </font>
    <font>
      <sz val="9"/>
      <color rgb="FFFF0000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9"/>
      <color rgb="FFFF0000"/>
      <name val="Arial Cyr"/>
      <family val="0"/>
    </font>
    <font>
      <sz val="9"/>
      <color rgb="FF0033CC"/>
      <name val="Arial Cyr"/>
      <family val="0"/>
    </font>
    <font>
      <sz val="10"/>
      <color rgb="FFFF00FF"/>
      <name val="Times New Roman"/>
      <family val="1"/>
    </font>
    <font>
      <sz val="9"/>
      <color rgb="FF0000FF"/>
      <name val="Arial Cyr"/>
      <family val="0"/>
    </font>
    <font>
      <sz val="10"/>
      <color rgb="FF0000FF"/>
      <name val="Arial Cyr"/>
      <family val="0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5" fillId="0" borderId="0" xfId="0" applyFont="1" applyAlignment="1">
      <alignment/>
    </xf>
    <xf numFmtId="0" fontId="65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187" fontId="70" fillId="33" borderId="0" xfId="60" applyNumberFormat="1" applyFont="1" applyFill="1" applyBorder="1" applyAlignment="1">
      <alignment horizontal="center"/>
    </xf>
    <xf numFmtId="187" fontId="71" fillId="33" borderId="0" xfId="60" applyNumberFormat="1" applyFont="1" applyFill="1" applyBorder="1" applyAlignment="1">
      <alignment horizontal="center"/>
    </xf>
    <xf numFmtId="0" fontId="72" fillId="0" borderId="0" xfId="0" applyNumberFormat="1" applyFont="1" applyBorder="1" applyAlignment="1">
      <alignment horizontal="left" vertical="top" wrapText="1"/>
    </xf>
    <xf numFmtId="0" fontId="73" fillId="0" borderId="0" xfId="0" applyFont="1" applyBorder="1" applyAlignment="1">
      <alignment horizontal="center"/>
    </xf>
    <xf numFmtId="197" fontId="71" fillId="33" borderId="0" xfId="60" applyNumberFormat="1" applyFont="1" applyFill="1" applyBorder="1" applyAlignment="1">
      <alignment horizontal="center"/>
    </xf>
    <xf numFmtId="197" fontId="70" fillId="33" borderId="0" xfId="6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5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6" fillId="0" borderId="11" xfId="0" applyFont="1" applyBorder="1" applyAlignment="1">
      <alignment horizontal="center" vertical="top" wrapText="1"/>
    </xf>
    <xf numFmtId="0" fontId="75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wrapText="1"/>
    </xf>
    <xf numFmtId="0" fontId="9" fillId="0" borderId="12" xfId="0" applyNumberFormat="1" applyFont="1" applyBorder="1" applyAlignment="1">
      <alignment horizontal="left" vertical="top" wrapText="1"/>
    </xf>
    <xf numFmtId="0" fontId="15" fillId="0" borderId="12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Border="1" applyAlignment="1">
      <alignment horizontal="left" vertical="top" wrapText="1"/>
    </xf>
    <xf numFmtId="0" fontId="76" fillId="0" borderId="10" xfId="0" applyFont="1" applyBorder="1" applyAlignment="1">
      <alignment wrapText="1"/>
    </xf>
    <xf numFmtId="0" fontId="77" fillId="0" borderId="0" xfId="0" applyFont="1" applyAlignment="1">
      <alignment/>
    </xf>
    <xf numFmtId="0" fontId="9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centerContinuous" vertical="top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9" fillId="0" borderId="12" xfId="0" applyNumberFormat="1" applyFont="1" applyBorder="1" applyAlignment="1">
      <alignment vertical="top" wrapText="1"/>
    </xf>
    <xf numFmtId="0" fontId="9" fillId="0" borderId="12" xfId="0" applyNumberFormat="1" applyFont="1" applyFill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/>
    </xf>
    <xf numFmtId="0" fontId="72" fillId="0" borderId="0" xfId="0" applyFont="1" applyBorder="1" applyAlignment="1">
      <alignment horizontal="left" vertical="top" wrapText="1"/>
    </xf>
    <xf numFmtId="0" fontId="72" fillId="0" borderId="0" xfId="0" applyNumberFormat="1" applyFont="1" applyBorder="1" applyAlignment="1">
      <alignment vertical="top" wrapText="1"/>
    </xf>
    <xf numFmtId="0" fontId="78" fillId="0" borderId="0" xfId="0" applyNumberFormat="1" applyFont="1" applyBorder="1" applyAlignment="1">
      <alignment horizontal="left" vertical="top" wrapText="1"/>
    </xf>
    <xf numFmtId="0" fontId="78" fillId="0" borderId="0" xfId="0" applyNumberFormat="1" applyFont="1" applyBorder="1" applyAlignment="1">
      <alignment vertical="top" wrapText="1"/>
    </xf>
    <xf numFmtId="0" fontId="72" fillId="0" borderId="0" xfId="0" applyFont="1" applyBorder="1" applyAlignment="1">
      <alignment vertical="top" wrapText="1"/>
    </xf>
    <xf numFmtId="0" fontId="79" fillId="0" borderId="0" xfId="0" applyFont="1" applyBorder="1" applyAlignment="1">
      <alignment vertical="top" wrapText="1"/>
    </xf>
    <xf numFmtId="0" fontId="68" fillId="0" borderId="0" xfId="0" applyFont="1" applyBorder="1" applyAlignment="1">
      <alignment horizontal="center" vertical="top"/>
    </xf>
    <xf numFmtId="0" fontId="67" fillId="0" borderId="0" xfId="0" applyFont="1" applyAlignment="1">
      <alignment vertical="top"/>
    </xf>
    <xf numFmtId="0" fontId="0" fillId="0" borderId="0" xfId="0" applyAlignment="1">
      <alignment vertical="top"/>
    </xf>
    <xf numFmtId="0" fontId="76" fillId="0" borderId="0" xfId="0" applyFont="1" applyAlignment="1">
      <alignment/>
    </xf>
    <xf numFmtId="0" fontId="77" fillId="0" borderId="0" xfId="0" applyFont="1" applyAlignment="1">
      <alignment wrapText="1"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7" fillId="0" borderId="12" xfId="0" applyFont="1" applyBorder="1" applyAlignment="1">
      <alignment/>
    </xf>
    <xf numFmtId="0" fontId="67" fillId="0" borderId="0" xfId="0" applyFont="1" applyAlignment="1">
      <alignment/>
    </xf>
    <xf numFmtId="0" fontId="7" fillId="0" borderId="12" xfId="0" applyFont="1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187" fontId="10" fillId="33" borderId="11" xfId="60" applyNumberFormat="1" applyFont="1" applyFill="1" applyBorder="1" applyAlignment="1">
      <alignment horizontal="center"/>
    </xf>
    <xf numFmtId="187" fontId="10" fillId="33" borderId="12" xfId="60" applyNumberFormat="1" applyFont="1" applyFill="1" applyBorder="1" applyAlignment="1">
      <alignment horizontal="center"/>
    </xf>
    <xf numFmtId="187" fontId="6" fillId="33" borderId="11" xfId="60" applyNumberFormat="1" applyFont="1" applyFill="1" applyBorder="1" applyAlignment="1">
      <alignment horizontal="center"/>
    </xf>
    <xf numFmtId="187" fontId="10" fillId="33" borderId="14" xfId="60" applyNumberFormat="1" applyFont="1" applyFill="1" applyBorder="1" applyAlignment="1">
      <alignment horizontal="center"/>
    </xf>
    <xf numFmtId="187" fontId="6" fillId="33" borderId="14" xfId="60" applyNumberFormat="1" applyFont="1" applyFill="1" applyBorder="1" applyAlignment="1">
      <alignment horizontal="center"/>
    </xf>
    <xf numFmtId="187" fontId="6" fillId="33" borderId="12" xfId="60" applyNumberFormat="1" applyFont="1" applyFill="1" applyBorder="1" applyAlignment="1">
      <alignment horizontal="center"/>
    </xf>
    <xf numFmtId="187" fontId="6" fillId="0" borderId="12" xfId="0" applyNumberFormat="1" applyFont="1" applyBorder="1" applyAlignment="1">
      <alignment/>
    </xf>
    <xf numFmtId="187" fontId="6" fillId="0" borderId="12" xfId="60" applyNumberFormat="1" applyFont="1" applyFill="1" applyBorder="1" applyAlignment="1">
      <alignment horizontal="center"/>
    </xf>
    <xf numFmtId="173" fontId="6" fillId="33" borderId="12" xfId="60" applyNumberFormat="1" applyFont="1" applyFill="1" applyBorder="1" applyAlignment="1">
      <alignment horizontal="center"/>
    </xf>
    <xf numFmtId="173" fontId="6" fillId="33" borderId="11" xfId="60" applyNumberFormat="1" applyFont="1" applyFill="1" applyBorder="1" applyAlignment="1">
      <alignment horizontal="center"/>
    </xf>
    <xf numFmtId="173" fontId="10" fillId="33" borderId="11" xfId="60" applyNumberFormat="1" applyFont="1" applyFill="1" applyBorder="1" applyAlignment="1">
      <alignment horizontal="center"/>
    </xf>
    <xf numFmtId="173" fontId="10" fillId="33" borderId="12" xfId="60" applyNumberFormat="1" applyFont="1" applyFill="1" applyBorder="1" applyAlignment="1">
      <alignment horizontal="center"/>
    </xf>
    <xf numFmtId="0" fontId="77" fillId="0" borderId="10" xfId="0" applyFont="1" applyBorder="1" applyAlignment="1">
      <alignment wrapText="1"/>
    </xf>
    <xf numFmtId="0" fontId="77" fillId="0" borderId="0" xfId="0" applyFont="1" applyAlignment="1">
      <alignment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PageLayoutView="0" workbookViewId="0" topLeftCell="A1">
      <selection activeCell="C4" sqref="C4:D4"/>
    </sheetView>
  </sheetViews>
  <sheetFormatPr defaultColWidth="9.00390625" defaultRowHeight="12.75"/>
  <cols>
    <col min="1" max="1" width="5.375" style="56" customWidth="1"/>
    <col min="2" max="2" width="23.875" style="56" customWidth="1"/>
    <col min="3" max="3" width="47.375" style="53" customWidth="1"/>
    <col min="4" max="4" width="16.625" style="0" customWidth="1"/>
    <col min="5" max="5" width="20.375" style="2" customWidth="1"/>
  </cols>
  <sheetData>
    <row r="1" spans="3:4" ht="12.75">
      <c r="C1" s="100" t="s">
        <v>144</v>
      </c>
      <c r="D1" s="100"/>
    </row>
    <row r="2" spans="3:4" ht="12.75">
      <c r="C2" s="100" t="s">
        <v>145</v>
      </c>
      <c r="D2" s="100"/>
    </row>
    <row r="3" spans="3:4" ht="12.75">
      <c r="C3" s="100" t="s">
        <v>146</v>
      </c>
      <c r="D3" s="100"/>
    </row>
    <row r="4" spans="3:4" ht="12.75">
      <c r="C4" s="100" t="s">
        <v>149</v>
      </c>
      <c r="D4" s="100"/>
    </row>
    <row r="7" spans="1:4" ht="15" customHeight="1">
      <c r="A7" s="101" t="s">
        <v>101</v>
      </c>
      <c r="B7" s="102"/>
      <c r="C7" s="102"/>
      <c r="D7" s="102"/>
    </row>
    <row r="8" spans="1:4" ht="15" customHeight="1">
      <c r="A8" s="79"/>
      <c r="C8" s="56"/>
      <c r="D8" s="56"/>
    </row>
    <row r="9" spans="2:4" ht="12.75" customHeight="1">
      <c r="B9" s="1"/>
      <c r="C9" s="29"/>
      <c r="D9" s="1"/>
    </row>
    <row r="10" spans="1:4" ht="16.5" customHeight="1">
      <c r="A10" s="96" t="s">
        <v>148</v>
      </c>
      <c r="B10" s="98" t="s">
        <v>49</v>
      </c>
      <c r="C10" s="98" t="s">
        <v>50</v>
      </c>
      <c r="D10" s="98" t="s">
        <v>147</v>
      </c>
    </row>
    <row r="11" spans="1:4" ht="25.5" customHeight="1">
      <c r="A11" s="97"/>
      <c r="B11" s="99"/>
      <c r="C11" s="99"/>
      <c r="D11" s="99"/>
    </row>
    <row r="12" spans="1:5" s="21" customFormat="1" ht="12.75">
      <c r="A12" s="57">
        <v>1</v>
      </c>
      <c r="B12" s="58">
        <v>2</v>
      </c>
      <c r="C12" s="19">
        <v>3</v>
      </c>
      <c r="D12" s="19">
        <v>4</v>
      </c>
      <c r="E12" s="20"/>
    </row>
    <row r="13" spans="1:4" ht="15">
      <c r="A13" s="64">
        <v>1</v>
      </c>
      <c r="B13" s="59" t="s">
        <v>12</v>
      </c>
      <c r="C13" s="23" t="s">
        <v>58</v>
      </c>
      <c r="D13" s="90">
        <f>SUM(D14+D16+D18+D22+D25+D27+D35+D37+D45+D52+D53)</f>
        <v>553814978.02</v>
      </c>
    </row>
    <row r="14" spans="1:4" ht="15">
      <c r="A14" s="64">
        <v>2</v>
      </c>
      <c r="B14" s="59" t="s">
        <v>102</v>
      </c>
      <c r="C14" s="23" t="s">
        <v>59</v>
      </c>
      <c r="D14" s="81">
        <f>SUM(D15:D15)</f>
        <v>331293000</v>
      </c>
    </row>
    <row r="15" spans="1:4" ht="15">
      <c r="A15" s="64">
        <v>3</v>
      </c>
      <c r="B15" s="60" t="s">
        <v>103</v>
      </c>
      <c r="C15" s="23" t="s">
        <v>60</v>
      </c>
      <c r="D15" s="82">
        <v>331293000</v>
      </c>
    </row>
    <row r="16" spans="1:4" ht="45">
      <c r="A16" s="64">
        <v>4</v>
      </c>
      <c r="B16" s="61" t="s">
        <v>46</v>
      </c>
      <c r="C16" s="23" t="s">
        <v>61</v>
      </c>
      <c r="D16" s="83">
        <f>SUM(D17:D17)</f>
        <v>16375489</v>
      </c>
    </row>
    <row r="17" spans="1:5" ht="45">
      <c r="A17" s="64">
        <v>5</v>
      </c>
      <c r="B17" s="62" t="s">
        <v>62</v>
      </c>
      <c r="C17" s="30" t="s">
        <v>63</v>
      </c>
      <c r="D17" s="84">
        <v>16375489</v>
      </c>
      <c r="E17" s="78"/>
    </row>
    <row r="18" spans="1:4" ht="15">
      <c r="A18" s="64">
        <v>6</v>
      </c>
      <c r="B18" s="61" t="s">
        <v>47</v>
      </c>
      <c r="C18" s="23" t="s">
        <v>64</v>
      </c>
      <c r="D18" s="83">
        <f>SUM(D19:D21)</f>
        <v>38105000</v>
      </c>
    </row>
    <row r="19" spans="1:4" ht="30">
      <c r="A19" s="64">
        <v>7</v>
      </c>
      <c r="B19" s="63" t="s">
        <v>104</v>
      </c>
      <c r="C19" s="30" t="s">
        <v>86</v>
      </c>
      <c r="D19" s="84">
        <f>18595000+1510000</f>
        <v>20105000</v>
      </c>
    </row>
    <row r="20" spans="1:4" ht="30">
      <c r="A20" s="64">
        <v>8</v>
      </c>
      <c r="B20" s="63" t="s">
        <v>13</v>
      </c>
      <c r="C20" s="31" t="s">
        <v>30</v>
      </c>
      <c r="D20" s="85">
        <v>14600000</v>
      </c>
    </row>
    <row r="21" spans="1:4" ht="30">
      <c r="A21" s="64">
        <v>9</v>
      </c>
      <c r="B21" s="64" t="s">
        <v>32</v>
      </c>
      <c r="C21" s="32" t="s">
        <v>29</v>
      </c>
      <c r="D21" s="82">
        <v>3400000</v>
      </c>
    </row>
    <row r="22" spans="1:4" ht="15">
      <c r="A22" s="64">
        <v>10</v>
      </c>
      <c r="B22" s="59" t="s">
        <v>48</v>
      </c>
      <c r="C22" s="23" t="s">
        <v>65</v>
      </c>
      <c r="D22" s="80">
        <f>SUM(D23+D24)</f>
        <v>32629000</v>
      </c>
    </row>
    <row r="23" spans="1:4" ht="15">
      <c r="A23" s="64">
        <v>11</v>
      </c>
      <c r="B23" s="65" t="s">
        <v>14</v>
      </c>
      <c r="C23" s="33" t="s">
        <v>1</v>
      </c>
      <c r="D23" s="82">
        <v>8100000</v>
      </c>
    </row>
    <row r="24" spans="1:4" ht="15">
      <c r="A24" s="64">
        <v>12</v>
      </c>
      <c r="B24" s="65" t="s">
        <v>15</v>
      </c>
      <c r="C24" s="34" t="s">
        <v>0</v>
      </c>
      <c r="D24" s="82">
        <v>24529000</v>
      </c>
    </row>
    <row r="25" spans="1:4" ht="15">
      <c r="A25" s="64">
        <v>13</v>
      </c>
      <c r="B25" s="66" t="s">
        <v>4</v>
      </c>
      <c r="C25" s="23" t="s">
        <v>66</v>
      </c>
      <c r="D25" s="81">
        <f>SUM(D26:D26)</f>
        <v>3289000</v>
      </c>
    </row>
    <row r="26" spans="1:4" ht="60">
      <c r="A26" s="64">
        <v>14</v>
      </c>
      <c r="B26" s="62" t="s">
        <v>17</v>
      </c>
      <c r="C26" s="35" t="s">
        <v>67</v>
      </c>
      <c r="D26" s="85">
        <v>3289000</v>
      </c>
    </row>
    <row r="27" spans="1:4" ht="60">
      <c r="A27" s="64">
        <v>15</v>
      </c>
      <c r="B27" s="67" t="s">
        <v>5</v>
      </c>
      <c r="C27" s="23" t="s">
        <v>68</v>
      </c>
      <c r="D27" s="90">
        <f>SUM(D28+D33)</f>
        <v>48688468.56</v>
      </c>
    </row>
    <row r="28" spans="1:4" ht="105">
      <c r="A28" s="64">
        <v>16</v>
      </c>
      <c r="B28" s="64" t="s">
        <v>8</v>
      </c>
      <c r="C28" s="31" t="s">
        <v>33</v>
      </c>
      <c r="D28" s="88">
        <f>SUM(D29+D30+D31+D32)</f>
        <v>46481068.56</v>
      </c>
    </row>
    <row r="29" spans="1:4" ht="105">
      <c r="A29" s="64">
        <v>17</v>
      </c>
      <c r="B29" s="68" t="s">
        <v>31</v>
      </c>
      <c r="C29" s="36" t="s">
        <v>69</v>
      </c>
      <c r="D29" s="85">
        <v>16859970</v>
      </c>
    </row>
    <row r="30" spans="1:4" ht="105">
      <c r="A30" s="64">
        <v>18</v>
      </c>
      <c r="B30" s="68" t="s">
        <v>18</v>
      </c>
      <c r="C30" s="36" t="s">
        <v>70</v>
      </c>
      <c r="D30" s="85">
        <v>4290650</v>
      </c>
    </row>
    <row r="31" spans="1:4" ht="90">
      <c r="A31" s="64">
        <v>19</v>
      </c>
      <c r="B31" s="68" t="s">
        <v>26</v>
      </c>
      <c r="C31" s="36" t="s">
        <v>27</v>
      </c>
      <c r="D31" s="88">
        <v>27848.56</v>
      </c>
    </row>
    <row r="32" spans="1:5" ht="45">
      <c r="A32" s="64">
        <v>20</v>
      </c>
      <c r="B32" s="68" t="s">
        <v>34</v>
      </c>
      <c r="C32" s="36" t="s">
        <v>35</v>
      </c>
      <c r="D32" s="85">
        <v>25302600</v>
      </c>
      <c r="E32" s="16"/>
    </row>
    <row r="33" spans="1:4" ht="105">
      <c r="A33" s="64">
        <v>21</v>
      </c>
      <c r="B33" s="69" t="s">
        <v>9</v>
      </c>
      <c r="C33" s="28" t="s">
        <v>52</v>
      </c>
      <c r="D33" s="82">
        <f>SUM(D34:D34)</f>
        <v>2207400</v>
      </c>
    </row>
    <row r="34" spans="1:4" ht="105">
      <c r="A34" s="64">
        <v>22</v>
      </c>
      <c r="B34" s="70" t="s">
        <v>20</v>
      </c>
      <c r="C34" s="37" t="s">
        <v>36</v>
      </c>
      <c r="D34" s="82">
        <v>2207400</v>
      </c>
    </row>
    <row r="35" spans="1:4" ht="30">
      <c r="A35" s="64">
        <v>23</v>
      </c>
      <c r="B35" s="59" t="s">
        <v>6</v>
      </c>
      <c r="C35" s="23" t="s">
        <v>71</v>
      </c>
      <c r="D35" s="80">
        <f>+D36</f>
        <v>1084000</v>
      </c>
    </row>
    <row r="36" spans="1:4" ht="30">
      <c r="A36" s="64">
        <v>24</v>
      </c>
      <c r="B36" s="65" t="s">
        <v>23</v>
      </c>
      <c r="C36" s="33" t="s">
        <v>2</v>
      </c>
      <c r="D36" s="82">
        <v>1084000</v>
      </c>
    </row>
    <row r="37" spans="1:5" ht="45">
      <c r="A37" s="64">
        <v>25</v>
      </c>
      <c r="B37" s="59" t="s">
        <v>22</v>
      </c>
      <c r="C37" s="23" t="s">
        <v>72</v>
      </c>
      <c r="D37" s="90">
        <f>SUM(D38+D39+D43+D44)</f>
        <v>57540642.1</v>
      </c>
      <c r="E37" s="3"/>
    </row>
    <row r="38" spans="1:5" ht="45">
      <c r="A38" s="64">
        <v>26</v>
      </c>
      <c r="B38" s="65" t="s">
        <v>137</v>
      </c>
      <c r="C38" s="33" t="s">
        <v>138</v>
      </c>
      <c r="D38" s="86">
        <v>2100000</v>
      </c>
      <c r="E38" s="55"/>
    </row>
    <row r="39" spans="1:4" ht="45">
      <c r="A39" s="64">
        <v>27</v>
      </c>
      <c r="B39" s="65" t="s">
        <v>37</v>
      </c>
      <c r="C39" s="33" t="s">
        <v>73</v>
      </c>
      <c r="D39" s="89">
        <f>SUM(D40:D42)</f>
        <v>45555519.1</v>
      </c>
    </row>
    <row r="40" spans="1:4" ht="75">
      <c r="A40" s="64">
        <v>28</v>
      </c>
      <c r="B40" s="65" t="s">
        <v>38</v>
      </c>
      <c r="C40" s="30" t="s">
        <v>74</v>
      </c>
      <c r="D40" s="82">
        <v>32415617</v>
      </c>
    </row>
    <row r="41" spans="1:4" ht="60">
      <c r="A41" s="64">
        <v>29</v>
      </c>
      <c r="B41" s="65" t="s">
        <v>85</v>
      </c>
      <c r="C41" s="30" t="s">
        <v>84</v>
      </c>
      <c r="D41" s="82">
        <v>8485127</v>
      </c>
    </row>
    <row r="42" spans="1:4" ht="45">
      <c r="A42" s="64">
        <v>30</v>
      </c>
      <c r="B42" s="65" t="s">
        <v>39</v>
      </c>
      <c r="C42" s="30" t="s">
        <v>75</v>
      </c>
      <c r="D42" s="89">
        <v>4654775.1</v>
      </c>
    </row>
    <row r="43" spans="1:4" ht="45">
      <c r="A43" s="64">
        <v>31</v>
      </c>
      <c r="B43" s="65" t="s">
        <v>40</v>
      </c>
      <c r="C43" s="33" t="s">
        <v>76</v>
      </c>
      <c r="D43" s="82">
        <v>9524000</v>
      </c>
    </row>
    <row r="44" spans="1:5" ht="30">
      <c r="A44" s="64">
        <v>32</v>
      </c>
      <c r="B44" s="65" t="s">
        <v>87</v>
      </c>
      <c r="C44" s="33" t="s">
        <v>88</v>
      </c>
      <c r="D44" s="82">
        <v>361123</v>
      </c>
      <c r="E44" s="17"/>
    </row>
    <row r="45" spans="1:5" ht="30">
      <c r="A45" s="64">
        <v>33</v>
      </c>
      <c r="B45" s="59" t="s">
        <v>10</v>
      </c>
      <c r="C45" s="23" t="s">
        <v>77</v>
      </c>
      <c r="D45" s="80">
        <f>SUM(D46+D48)</f>
        <v>13851688</v>
      </c>
      <c r="E45" s="4"/>
    </row>
    <row r="46" spans="1:5" ht="105">
      <c r="A46" s="64">
        <v>34</v>
      </c>
      <c r="B46" s="65" t="s">
        <v>19</v>
      </c>
      <c r="C46" s="28" t="s">
        <v>53</v>
      </c>
      <c r="D46" s="82">
        <f>SUM(D47:D47)</f>
        <v>12083688</v>
      </c>
      <c r="E46" s="4"/>
    </row>
    <row r="47" spans="1:5" ht="120">
      <c r="A47" s="64">
        <v>35</v>
      </c>
      <c r="B47" s="71" t="s">
        <v>24</v>
      </c>
      <c r="C47" s="37" t="s">
        <v>41</v>
      </c>
      <c r="D47" s="85">
        <v>12083688</v>
      </c>
      <c r="E47" s="17"/>
    </row>
    <row r="48" spans="1:5" ht="45">
      <c r="A48" s="64">
        <v>36</v>
      </c>
      <c r="B48" s="65" t="s">
        <v>21</v>
      </c>
      <c r="C48" s="33" t="s">
        <v>54</v>
      </c>
      <c r="D48" s="82">
        <f>SUM(D49:D51)</f>
        <v>1768000</v>
      </c>
      <c r="E48" s="5"/>
    </row>
    <row r="49" spans="1:5" ht="60">
      <c r="A49" s="64">
        <v>37</v>
      </c>
      <c r="B49" s="71" t="s">
        <v>51</v>
      </c>
      <c r="C49" s="37" t="s">
        <v>11</v>
      </c>
      <c r="D49" s="85">
        <v>1618000</v>
      </c>
      <c r="E49" s="5"/>
    </row>
    <row r="50" spans="1:5" ht="75">
      <c r="A50" s="64">
        <v>38</v>
      </c>
      <c r="B50" s="71" t="s">
        <v>25</v>
      </c>
      <c r="C50" s="37" t="s">
        <v>42</v>
      </c>
      <c r="D50" s="84">
        <v>50000</v>
      </c>
      <c r="E50" s="5"/>
    </row>
    <row r="51" spans="1:5" ht="120">
      <c r="A51" s="64">
        <v>39</v>
      </c>
      <c r="B51" s="71" t="s">
        <v>96</v>
      </c>
      <c r="C51" s="24" t="s">
        <v>97</v>
      </c>
      <c r="D51" s="84">
        <v>100000</v>
      </c>
      <c r="E51" s="4"/>
    </row>
    <row r="52" spans="1:5" ht="30">
      <c r="A52" s="64">
        <v>40</v>
      </c>
      <c r="B52" s="72" t="s">
        <v>7</v>
      </c>
      <c r="C52" s="23" t="s">
        <v>78</v>
      </c>
      <c r="D52" s="91">
        <v>10508690.36</v>
      </c>
      <c r="E52" s="4"/>
    </row>
    <row r="53" spans="1:5" ht="15">
      <c r="A53" s="64">
        <v>41</v>
      </c>
      <c r="B53" s="59" t="s">
        <v>105</v>
      </c>
      <c r="C53" s="23" t="s">
        <v>89</v>
      </c>
      <c r="D53" s="80">
        <v>450000</v>
      </c>
      <c r="E53" s="4"/>
    </row>
    <row r="54" spans="1:5" ht="15">
      <c r="A54" s="64">
        <v>42</v>
      </c>
      <c r="B54" s="94" t="s">
        <v>79</v>
      </c>
      <c r="C54" s="95"/>
      <c r="D54" s="90">
        <f>+D13</f>
        <v>553814978.02</v>
      </c>
      <c r="E54" s="4"/>
    </row>
    <row r="55" spans="1:5" ht="15">
      <c r="A55" s="64">
        <v>43</v>
      </c>
      <c r="B55" s="59" t="s">
        <v>3</v>
      </c>
      <c r="C55" s="23" t="s">
        <v>80</v>
      </c>
      <c r="D55" s="83">
        <f>SUM(D56+D86)</f>
        <v>986154455</v>
      </c>
      <c r="E55" s="4"/>
    </row>
    <row r="56" spans="1:5" ht="45">
      <c r="A56" s="64">
        <v>44</v>
      </c>
      <c r="B56" s="73" t="s">
        <v>81</v>
      </c>
      <c r="C56" s="23" t="s">
        <v>82</v>
      </c>
      <c r="D56" s="81">
        <f>SUM(D57+D59+D70+D84)</f>
        <v>983584455</v>
      </c>
      <c r="E56" s="4"/>
    </row>
    <row r="57" spans="1:5" ht="28.5">
      <c r="A57" s="64">
        <v>45</v>
      </c>
      <c r="B57" s="59" t="s">
        <v>106</v>
      </c>
      <c r="C57" s="25" t="s">
        <v>83</v>
      </c>
      <c r="D57" s="81">
        <f>SUM(D58)</f>
        <v>862000</v>
      </c>
      <c r="E57" s="5"/>
    </row>
    <row r="58" spans="1:5" ht="90">
      <c r="A58" s="64">
        <v>46</v>
      </c>
      <c r="B58" s="65" t="s">
        <v>107</v>
      </c>
      <c r="C58" s="28" t="s">
        <v>55</v>
      </c>
      <c r="D58" s="85">
        <v>862000</v>
      </c>
      <c r="E58" s="5"/>
    </row>
    <row r="59" spans="1:5" ht="42.75">
      <c r="A59" s="64">
        <v>47</v>
      </c>
      <c r="B59" s="59" t="s">
        <v>108</v>
      </c>
      <c r="C59" s="38" t="s">
        <v>43</v>
      </c>
      <c r="D59" s="81">
        <f>SUM(D60:D69)</f>
        <v>315912955</v>
      </c>
      <c r="E59" s="5"/>
    </row>
    <row r="60" spans="1:5" ht="90">
      <c r="A60" s="64">
        <v>48</v>
      </c>
      <c r="B60" s="65" t="s">
        <v>109</v>
      </c>
      <c r="C60" s="23" t="s">
        <v>98</v>
      </c>
      <c r="D60" s="85">
        <v>8952700</v>
      </c>
      <c r="E60" s="5"/>
    </row>
    <row r="61" spans="1:4" ht="60">
      <c r="A61" s="64">
        <v>49</v>
      </c>
      <c r="B61" s="65" t="s">
        <v>110</v>
      </c>
      <c r="C61" s="23" t="s">
        <v>111</v>
      </c>
      <c r="D61" s="85">
        <v>250477000</v>
      </c>
    </row>
    <row r="62" spans="1:5" ht="47.25">
      <c r="A62" s="64">
        <v>50</v>
      </c>
      <c r="B62" s="65" t="s">
        <v>109</v>
      </c>
      <c r="C62" s="39" t="s">
        <v>90</v>
      </c>
      <c r="D62" s="85">
        <v>21205000</v>
      </c>
      <c r="E62" s="4"/>
    </row>
    <row r="63" spans="1:5" ht="94.5">
      <c r="A63" s="64">
        <v>51</v>
      </c>
      <c r="B63" s="65" t="s">
        <v>109</v>
      </c>
      <c r="C63" s="40" t="s">
        <v>131</v>
      </c>
      <c r="D63" s="85">
        <v>1500000</v>
      </c>
      <c r="E63" s="18"/>
    </row>
    <row r="64" spans="1:5" ht="78.75">
      <c r="A64" s="64">
        <v>52</v>
      </c>
      <c r="B64" s="74" t="s">
        <v>126</v>
      </c>
      <c r="C64" s="40" t="s">
        <v>127</v>
      </c>
      <c r="D64" s="85">
        <v>15982700</v>
      </c>
      <c r="E64" s="17"/>
    </row>
    <row r="65" spans="1:5" ht="47.25">
      <c r="A65" s="64">
        <v>53</v>
      </c>
      <c r="B65" s="74" t="s">
        <v>129</v>
      </c>
      <c r="C65" s="40" t="s">
        <v>130</v>
      </c>
      <c r="D65" s="85">
        <v>2902500</v>
      </c>
      <c r="E65" s="18"/>
    </row>
    <row r="66" spans="1:5" ht="126">
      <c r="A66" s="64">
        <v>54</v>
      </c>
      <c r="B66" s="65" t="s">
        <v>136</v>
      </c>
      <c r="C66" s="40" t="s">
        <v>139</v>
      </c>
      <c r="D66" s="85">
        <v>11610070</v>
      </c>
      <c r="E66" s="17"/>
    </row>
    <row r="67" spans="1:5" ht="78.75">
      <c r="A67" s="64">
        <v>55</v>
      </c>
      <c r="B67" s="65" t="s">
        <v>109</v>
      </c>
      <c r="C67" s="40" t="s">
        <v>133</v>
      </c>
      <c r="D67" s="85">
        <v>339567</v>
      </c>
      <c r="E67" s="18"/>
    </row>
    <row r="68" spans="1:5" ht="94.5">
      <c r="A68" s="64">
        <v>56</v>
      </c>
      <c r="B68" s="65" t="s">
        <v>134</v>
      </c>
      <c r="C68" s="40" t="s">
        <v>135</v>
      </c>
      <c r="D68" s="85">
        <v>1350000</v>
      </c>
      <c r="E68" s="18"/>
    </row>
    <row r="69" spans="1:4" ht="94.5">
      <c r="A69" s="64">
        <v>57</v>
      </c>
      <c r="B69" s="74" t="s">
        <v>128</v>
      </c>
      <c r="C69" s="40" t="s">
        <v>132</v>
      </c>
      <c r="D69" s="85">
        <v>1593418</v>
      </c>
    </row>
    <row r="70" spans="1:5" ht="28.5">
      <c r="A70" s="64">
        <v>58</v>
      </c>
      <c r="B70" s="59" t="s">
        <v>112</v>
      </c>
      <c r="C70" s="38" t="s">
        <v>91</v>
      </c>
      <c r="D70" s="81">
        <f>SUM(D71:D83)</f>
        <v>516809500</v>
      </c>
      <c r="E70" s="5"/>
    </row>
    <row r="71" spans="1:5" ht="60">
      <c r="A71" s="64">
        <v>59</v>
      </c>
      <c r="B71" s="65" t="s">
        <v>113</v>
      </c>
      <c r="C71" s="23" t="s">
        <v>92</v>
      </c>
      <c r="D71" s="85">
        <v>12311000</v>
      </c>
      <c r="E71" s="18"/>
    </row>
    <row r="72" spans="1:5" ht="120">
      <c r="A72" s="64">
        <v>60</v>
      </c>
      <c r="B72" s="65" t="s">
        <v>114</v>
      </c>
      <c r="C72" s="23" t="s">
        <v>99</v>
      </c>
      <c r="D72" s="85">
        <v>4700</v>
      </c>
      <c r="E72" s="17"/>
    </row>
    <row r="73" spans="1:5" ht="60">
      <c r="A73" s="64">
        <v>61</v>
      </c>
      <c r="B73" s="65" t="s">
        <v>115</v>
      </c>
      <c r="C73" s="23" t="s">
        <v>93</v>
      </c>
      <c r="D73" s="85">
        <v>6755000</v>
      </c>
      <c r="E73" s="17"/>
    </row>
    <row r="74" spans="1:5" ht="90">
      <c r="A74" s="64">
        <v>62</v>
      </c>
      <c r="B74" s="65" t="s">
        <v>116</v>
      </c>
      <c r="C74" s="23" t="s">
        <v>44</v>
      </c>
      <c r="D74" s="85">
        <v>46000</v>
      </c>
      <c r="E74" s="22"/>
    </row>
    <row r="75" spans="1:5" ht="75">
      <c r="A75" s="64">
        <v>63</v>
      </c>
      <c r="B75" s="65" t="s">
        <v>116</v>
      </c>
      <c r="C75" s="23" t="s">
        <v>94</v>
      </c>
      <c r="D75" s="85">
        <v>100</v>
      </c>
      <c r="E75" s="18"/>
    </row>
    <row r="76" spans="1:5" ht="45">
      <c r="A76" s="64">
        <v>64</v>
      </c>
      <c r="B76" s="65" t="s">
        <v>116</v>
      </c>
      <c r="C76" s="23" t="s">
        <v>100</v>
      </c>
      <c r="D76" s="85">
        <v>106400</v>
      </c>
      <c r="E76" s="18"/>
    </row>
    <row r="77" spans="1:5" ht="75">
      <c r="A77" s="64">
        <v>65</v>
      </c>
      <c r="B77" s="65" t="s">
        <v>116</v>
      </c>
      <c r="C77" s="23" t="s">
        <v>45</v>
      </c>
      <c r="D77" s="85">
        <v>79431000</v>
      </c>
      <c r="E77" s="18"/>
    </row>
    <row r="78" spans="1:5" ht="150">
      <c r="A78" s="64">
        <v>66</v>
      </c>
      <c r="B78" s="65" t="s">
        <v>117</v>
      </c>
      <c r="C78" s="41" t="s">
        <v>56</v>
      </c>
      <c r="D78" s="85">
        <v>207017200</v>
      </c>
      <c r="E78" s="17"/>
    </row>
    <row r="79" spans="1:5" ht="75">
      <c r="A79" s="64">
        <v>67</v>
      </c>
      <c r="B79" s="65" t="s">
        <v>117</v>
      </c>
      <c r="C79" s="23" t="s">
        <v>57</v>
      </c>
      <c r="D79" s="85">
        <v>209236500</v>
      </c>
      <c r="E79" s="17"/>
    </row>
    <row r="80" spans="1:5" ht="90">
      <c r="A80" s="64">
        <v>68</v>
      </c>
      <c r="B80" s="65" t="s">
        <v>116</v>
      </c>
      <c r="C80" s="41" t="s">
        <v>118</v>
      </c>
      <c r="D80" s="85">
        <v>0</v>
      </c>
      <c r="E80" s="17"/>
    </row>
    <row r="81" spans="1:6" ht="75">
      <c r="A81" s="64">
        <v>69</v>
      </c>
      <c r="B81" s="74" t="s">
        <v>116</v>
      </c>
      <c r="C81" s="42" t="s">
        <v>141</v>
      </c>
      <c r="D81" s="87">
        <v>722700</v>
      </c>
      <c r="E81" s="92"/>
      <c r="F81" s="93"/>
    </row>
    <row r="82" spans="1:5" ht="135">
      <c r="A82" s="64">
        <v>70</v>
      </c>
      <c r="B82" s="65" t="s">
        <v>119</v>
      </c>
      <c r="C82" s="41" t="s">
        <v>120</v>
      </c>
      <c r="D82" s="85">
        <v>1101700</v>
      </c>
      <c r="E82" s="4"/>
    </row>
    <row r="83" spans="1:5" ht="135">
      <c r="A83" s="64">
        <v>71</v>
      </c>
      <c r="B83" s="65" t="s">
        <v>125</v>
      </c>
      <c r="C83" s="41" t="s">
        <v>140</v>
      </c>
      <c r="D83" s="85">
        <v>77200</v>
      </c>
      <c r="E83" s="18"/>
    </row>
    <row r="84" spans="1:5" ht="14.25">
      <c r="A84" s="64">
        <v>72</v>
      </c>
      <c r="B84" s="59" t="s">
        <v>121</v>
      </c>
      <c r="C84" s="43" t="s">
        <v>16</v>
      </c>
      <c r="D84" s="81">
        <f>SUM(D85)</f>
        <v>150000000</v>
      </c>
      <c r="E84" s="4"/>
    </row>
    <row r="85" spans="1:5" ht="31.5">
      <c r="A85" s="64"/>
      <c r="B85" s="64" t="s">
        <v>143</v>
      </c>
      <c r="C85" s="77" t="s">
        <v>142</v>
      </c>
      <c r="D85" s="82">
        <v>150000000</v>
      </c>
      <c r="E85" s="17"/>
    </row>
    <row r="86" spans="1:5" ht="28.5">
      <c r="A86" s="64">
        <v>73</v>
      </c>
      <c r="B86" s="59" t="s">
        <v>122</v>
      </c>
      <c r="C86" s="43" t="s">
        <v>28</v>
      </c>
      <c r="D86" s="80">
        <f>SUM(D87:D88)</f>
        <v>2570000</v>
      </c>
      <c r="E86" s="4"/>
    </row>
    <row r="87" spans="1:6" ht="30">
      <c r="A87" s="64">
        <v>74</v>
      </c>
      <c r="B87" s="65" t="s">
        <v>123</v>
      </c>
      <c r="C87" s="30" t="s">
        <v>28</v>
      </c>
      <c r="D87" s="82">
        <v>2150000</v>
      </c>
      <c r="E87" s="26"/>
      <c r="F87" s="27"/>
    </row>
    <row r="88" spans="1:6" ht="30">
      <c r="A88" s="64">
        <v>75</v>
      </c>
      <c r="B88" s="65" t="s">
        <v>124</v>
      </c>
      <c r="C88" s="30" t="s">
        <v>28</v>
      </c>
      <c r="D88" s="82">
        <v>420000</v>
      </c>
      <c r="E88" s="26"/>
      <c r="F88" s="54"/>
    </row>
    <row r="89" spans="1:5" ht="15">
      <c r="A89" s="64">
        <v>76</v>
      </c>
      <c r="B89" s="75"/>
      <c r="C89" s="44" t="s">
        <v>95</v>
      </c>
      <c r="D89" s="90">
        <f>+D54+D55</f>
        <v>1539969433.02</v>
      </c>
      <c r="E89" s="18"/>
    </row>
    <row r="90" spans="1:5" ht="94.5" customHeight="1">
      <c r="A90" s="15"/>
      <c r="B90" s="8"/>
      <c r="C90" s="11"/>
      <c r="D90" s="9"/>
      <c r="E90" s="5"/>
    </row>
    <row r="91" spans="1:5" ht="64.5" customHeight="1">
      <c r="A91" s="15"/>
      <c r="B91" s="8"/>
      <c r="C91" s="11"/>
      <c r="D91" s="9"/>
      <c r="E91" s="4"/>
    </row>
    <row r="92" spans="1:5" ht="66" customHeight="1">
      <c r="A92" s="15"/>
      <c r="B92" s="8"/>
      <c r="C92" s="45"/>
      <c r="D92" s="9"/>
      <c r="E92" s="4"/>
    </row>
    <row r="93" spans="1:5" ht="69.75" customHeight="1">
      <c r="A93" s="15"/>
      <c r="B93" s="8"/>
      <c r="C93" s="11"/>
      <c r="D93" s="9"/>
      <c r="E93" s="4"/>
    </row>
    <row r="94" spans="1:5" ht="46.5" customHeight="1">
      <c r="A94" s="15"/>
      <c r="B94" s="8"/>
      <c r="C94" s="11"/>
      <c r="D94" s="9"/>
      <c r="E94" s="4"/>
    </row>
    <row r="95" spans="1:5" ht="54.75" customHeight="1">
      <c r="A95" s="15"/>
      <c r="B95" s="8"/>
      <c r="C95" s="11"/>
      <c r="D95" s="9"/>
      <c r="E95" s="4"/>
    </row>
    <row r="96" spans="1:5" ht="95.25" customHeight="1">
      <c r="A96" s="15"/>
      <c r="B96" s="8"/>
      <c r="C96" s="11"/>
      <c r="D96" s="9"/>
      <c r="E96" s="4"/>
    </row>
    <row r="97" spans="1:5" ht="57" customHeight="1">
      <c r="A97" s="15"/>
      <c r="B97" s="8"/>
      <c r="C97" s="11"/>
      <c r="D97" s="9"/>
      <c r="E97" s="4"/>
    </row>
    <row r="98" spans="1:5" ht="55.5" customHeight="1">
      <c r="A98" s="15"/>
      <c r="B98" s="8"/>
      <c r="C98" s="46"/>
      <c r="D98" s="9"/>
      <c r="E98" s="5"/>
    </row>
    <row r="99" spans="1:5" ht="70.5" customHeight="1">
      <c r="A99" s="15"/>
      <c r="B99" s="8"/>
      <c r="C99" s="46"/>
      <c r="D99" s="9"/>
      <c r="E99" s="4"/>
    </row>
    <row r="100" spans="1:5" ht="21" customHeight="1">
      <c r="A100" s="15"/>
      <c r="B100" s="12"/>
      <c r="C100" s="47"/>
      <c r="D100" s="13"/>
      <c r="E100" s="4"/>
    </row>
    <row r="101" spans="1:5" ht="28.5" customHeight="1">
      <c r="A101" s="15"/>
      <c r="B101" s="8"/>
      <c r="C101" s="11"/>
      <c r="D101" s="14"/>
      <c r="E101" s="4"/>
    </row>
    <row r="102" spans="1:5" ht="36" customHeight="1">
      <c r="A102" s="15"/>
      <c r="B102" s="8"/>
      <c r="C102" s="11"/>
      <c r="D102" s="14"/>
      <c r="E102" s="4"/>
    </row>
    <row r="103" spans="1:5" ht="29.25" customHeight="1">
      <c r="A103" s="15"/>
      <c r="B103" s="8"/>
      <c r="C103" s="11"/>
      <c r="D103" s="14"/>
      <c r="E103" s="4"/>
    </row>
    <row r="104" spans="1:5" ht="28.5" customHeight="1">
      <c r="A104" s="15"/>
      <c r="B104" s="12"/>
      <c r="C104" s="48"/>
      <c r="D104" s="10"/>
      <c r="E104" s="4"/>
    </row>
    <row r="105" spans="1:5" ht="30.75" customHeight="1">
      <c r="A105" s="15"/>
      <c r="B105" s="8"/>
      <c r="C105" s="46"/>
      <c r="D105" s="9"/>
      <c r="E105" s="4"/>
    </row>
    <row r="106" spans="1:5" ht="34.5" customHeight="1">
      <c r="A106" s="15"/>
      <c r="B106" s="8"/>
      <c r="C106" s="46"/>
      <c r="D106" s="9"/>
      <c r="E106" s="4"/>
    </row>
    <row r="107" spans="1:5" ht="27" customHeight="1">
      <c r="A107" s="15"/>
      <c r="B107" s="8"/>
      <c r="C107" s="49"/>
      <c r="D107" s="9"/>
      <c r="E107" s="4"/>
    </row>
    <row r="108" spans="1:5" ht="18.75" customHeight="1">
      <c r="A108" s="15"/>
      <c r="B108" s="12"/>
      <c r="C108" s="50"/>
      <c r="D108" s="10"/>
      <c r="E108" s="3"/>
    </row>
    <row r="109" spans="2:4" ht="14.25">
      <c r="B109" s="76"/>
      <c r="C109" s="51"/>
      <c r="D109" s="7"/>
    </row>
    <row r="110" spans="2:4" ht="12.75">
      <c r="B110" s="76"/>
      <c r="C110" s="52"/>
      <c r="D110" s="6"/>
    </row>
    <row r="111" spans="2:4" ht="12.75">
      <c r="B111" s="76"/>
      <c r="C111" s="52"/>
      <c r="D111" s="6"/>
    </row>
    <row r="112" spans="2:4" ht="12.75">
      <c r="B112" s="76"/>
      <c r="C112" s="52"/>
      <c r="D112" s="6"/>
    </row>
    <row r="113" spans="2:4" ht="12.75">
      <c r="B113" s="76"/>
      <c r="C113" s="52"/>
      <c r="D113" s="6"/>
    </row>
  </sheetData>
  <sheetProtection/>
  <mergeCells count="11">
    <mergeCell ref="C1:D1"/>
    <mergeCell ref="C2:D2"/>
    <mergeCell ref="C3:D3"/>
    <mergeCell ref="C4:D4"/>
    <mergeCell ref="A7:D7"/>
    <mergeCell ref="E81:F81"/>
    <mergeCell ref="B54:C54"/>
    <mergeCell ref="A10:A11"/>
    <mergeCell ref="B10:B11"/>
    <mergeCell ref="D10:D11"/>
    <mergeCell ref="C10:C11"/>
  </mergeCells>
  <printOptions/>
  <pageMargins left="0.7874015748031497" right="0" top="0.5118110236220472" bottom="0.15748031496062992" header="0.511811023622047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2019-09-27T06:46:00Z</cp:lastPrinted>
  <dcterms:created xsi:type="dcterms:W3CDTF">1999-08-31T09:18:08Z</dcterms:created>
  <dcterms:modified xsi:type="dcterms:W3CDTF">2019-09-27T06:46:28Z</dcterms:modified>
  <cp:category/>
  <cp:version/>
  <cp:contentType/>
  <cp:contentStatus/>
</cp:coreProperties>
</file>