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6-17 года" sheetId="1" r:id="rId1"/>
  </sheets>
  <definedNames>
    <definedName name="_xlnm.Print_Titles" localSheetId="0">'Проект 2016-17 года'!$8:$9</definedName>
  </definedNames>
  <calcPr fullCalcOnLoad="1" fullPrecision="0"/>
</workbook>
</file>

<file path=xl/sharedStrings.xml><?xml version="1.0" encoding="utf-8"?>
<sst xmlns="http://schemas.openxmlformats.org/spreadsheetml/2006/main" count="147" uniqueCount="136">
  <si>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</si>
  <si>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</si>
  <si>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</si>
  <si>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</si>
  <si>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 К РАСПРЕДЕЛЕНИЮ</t>
  </si>
  <si>
    <t>Налоги на прибыль, доходы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</si>
  <si>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</si>
  <si>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</si>
  <si>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</si>
  <si>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</si>
  <si>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</si>
  <si>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</si>
  <si>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</si>
  <si>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</si>
  <si>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</si>
  <si>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</si>
  <si>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</si>
  <si>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</si>
  <si>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Государственная пошлина, сборы</t>
  </si>
  <si>
    <t>000 1 11 05000 00 0000 120</t>
  </si>
  <si>
    <t>000 1 11 08000  00 0000 120</t>
  </si>
  <si>
    <t>Земельный налог, взимаемый по ставкам,установленным в соответствии с п.п.1 п.1ст.394 Налогового кодекса РФ и применяемым к объектам налогообложения, расположенным в границах городских округов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</si>
  <si>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</si>
  <si>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</si>
  <si>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</si>
  <si>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</si>
  <si>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</si>
  <si>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182 1 01 02000 01 0000 110</t>
  </si>
  <si>
    <t>182 1 05 02000 02 0000 110</t>
  </si>
  <si>
    <t>182 1 06 01000 00 0000 110</t>
  </si>
  <si>
    <t>182 1 06 06000 00 0000 110</t>
  </si>
  <si>
    <t>182 1 06 06012 04 0000 110</t>
  </si>
  <si>
    <t>182 1 06 06022 04 0000 110</t>
  </si>
  <si>
    <t>000 2 02 03000 00 0000 151</t>
  </si>
  <si>
    <t>Субвенции бюджетам субъектов РФ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</si>
  <si>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</si>
  <si>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</si>
  <si>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182 1 08 03010 01 1000 110</t>
  </si>
  <si>
    <t>901 1 11 08040  04 0000 120</t>
  </si>
  <si>
    <t>901 1 11 05024 04 0000 120</t>
  </si>
  <si>
    <t>000 1 14 02000 00 0000 000</t>
  </si>
  <si>
    <t>Дотации бюджетам субъектов РФ и муниципальных образований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</si>
  <si>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</si>
  <si>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</si>
  <si>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</si>
  <si>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</si>
  <si>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</si>
  <si>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</si>
  <si>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</si>
  <si>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</si>
  <si>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</si>
  <si>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</si>
  <si>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</si>
  <si>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</si>
  <si>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</si>
  <si>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</si>
  <si>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</si>
  <si>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</si>
  <si>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</si>
  <si>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</si>
  <si>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</si>
  <si>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</si>
  <si>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</si>
  <si>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</si>
  <si>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</si>
  <si>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</si>
  <si>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</si>
  <si>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</si>
  <si>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</si>
  <si>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</si>
  <si>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901 1 13 01994 04 0004 130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</si>
  <si>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</si>
  <si>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</si>
  <si>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</si>
  <si>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901 2 07 04000 04 0000 180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</si>
  <si>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</si>
  <si>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</si>
  <si>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</si>
  <si>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</si>
  <si>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</si>
  <si>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</si>
  <si>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</si>
  <si>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</si>
  <si>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</si>
  <si>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</si>
  <si>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</si>
  <si>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</si>
  <si>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</si>
  <si>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</si>
  <si>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</si>
  <si>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</si>
  <si>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</si>
  <si>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</si>
  <si>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Налоги на товары (работы,услуги) реализуемые на территории РФ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</si>
  <si>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</si>
  <si>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</si>
  <si>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</si>
  <si>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</si>
  <si>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</si>
  <si>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</si>
  <si>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</si>
  <si>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</si>
  <si>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</si>
  <si>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</si>
  <si>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</si>
  <si>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</si>
  <si>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</si>
  <si>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Итого  налоговые и неналоговые  доходы</t>
  </si>
  <si>
    <t>Налоговые и неналоговые доходы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</si>
  <si>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</si>
  <si>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</si>
  <si>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</si>
  <si>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</si>
  <si>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</si>
  <si>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000 2 07 04000 04 0000 180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</si>
  <si>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</si>
  <si>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</si>
  <si>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</si>
  <si>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</si>
  <si>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</si>
  <si>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 xml:space="preserve">Налог на доходы физических лиц </t>
  </si>
  <si>
    <t>Приложение № 1(часть 2)</t>
  </si>
  <si>
    <t>Сумма, в рублях</t>
  </si>
  <si>
    <t>на 2016 год</t>
  </si>
  <si>
    <t>на 2017 год</t>
  </si>
  <si>
    <t>Свод доходов бюджета городского округа Заречный на 2016 и 2017 годы</t>
  </si>
  <si>
    <t>901 2 02 03007 04 0000 151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</si>
  <si>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</si>
  <si>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901 1 14 06012 04 0000 430</t>
  </si>
  <si>
    <t>Земельный налог, взимаемый по ставкам,установленным в соответствиии с п.п.2 п.1ст.394 Налогового кодекса РФ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</si>
  <si>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</si>
  <si>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</si>
  <si>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</si>
  <si>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</si>
  <si>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</si>
  <si>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от  18.12.2014 г.  № 139-Р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</si>
</sst>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3" fillId="0" borderId="11" xfId="0" applyNumberFormat="1" applyFont="1" applyBorder="1" applyAlignment="1">
      <alignment wrapText="1"/>
    </xf>
    <xf numFmtId="0" fontId="12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5" fillId="0" borderId="0" xfId="0" applyFont="1" applyAlignment="1">
      <alignment horizontal="right"/>
    </xf>
    <xf numFmtId="0" fontId="12" fillId="0" borderId="10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1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179" fontId="10" fillId="33" borderId="10" xfId="60" applyNumberFormat="1" applyFont="1" applyFill="1" applyBorder="1" applyAlignment="1">
      <alignment horizontal="center"/>
    </xf>
    <xf numFmtId="179" fontId="10" fillId="33" borderId="11" xfId="60" applyNumberFormat="1" applyFont="1" applyFill="1" applyBorder="1" applyAlignment="1">
      <alignment horizontal="center"/>
    </xf>
    <xf numFmtId="179" fontId="16" fillId="33" borderId="10" xfId="60" applyNumberFormat="1" applyFont="1" applyFill="1" applyBorder="1" applyAlignment="1">
      <alignment horizontal="center"/>
    </xf>
    <xf numFmtId="179" fontId="10" fillId="33" borderId="12" xfId="60" applyNumberFormat="1" applyFont="1" applyFill="1" applyBorder="1" applyAlignment="1">
      <alignment horizontal="center"/>
    </xf>
    <xf numFmtId="179" fontId="16" fillId="33" borderId="12" xfId="60" applyNumberFormat="1" applyFont="1" applyFill="1" applyBorder="1" applyAlignment="1">
      <alignment horizontal="center"/>
    </xf>
    <xf numFmtId="179" fontId="16" fillId="33" borderId="11" xfId="60" applyNumberFormat="1" applyFont="1" applyFill="1" applyBorder="1" applyAlignment="1">
      <alignment horizontal="center"/>
    </xf>
    <xf numFmtId="179" fontId="53" fillId="33" borderId="12" xfId="60" applyNumberFormat="1" applyFont="1" applyFill="1" applyBorder="1" applyAlignment="1">
      <alignment horizontal="center"/>
    </xf>
    <xf numFmtId="179" fontId="16" fillId="33" borderId="18" xfId="6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2">
      <selection activeCell="E4" sqref="E4"/>
    </sheetView>
  </sheetViews>
  <sheetFormatPr defaultColWidth="9.00390625" defaultRowHeight="12.75"/>
  <cols>
    <col min="1" max="1" width="4.125" style="0" customWidth="1"/>
    <col min="2" max="2" width="22.00390625" style="0" customWidth="1"/>
    <col min="3" max="3" width="36.875" style="0" customWidth="1"/>
    <col min="4" max="4" width="17.00390625" style="0" customWidth="1"/>
    <col min="5" max="5" width="17.625" style="0" customWidth="1"/>
  </cols>
  <sheetData>
    <row r="1" spans="3:5" ht="15.75">
      <c r="C1" s="16"/>
      <c r="D1" s="16"/>
      <c r="E1" s="16" t="s">
        <v>121</v>
      </c>
    </row>
    <row r="2" spans="3:5" ht="15.75">
      <c r="C2" s="16"/>
      <c r="D2" s="16"/>
      <c r="E2" s="16" t="s">
        <v>118</v>
      </c>
    </row>
    <row r="3" spans="3:5" ht="15.75">
      <c r="C3" s="16"/>
      <c r="D3" s="16"/>
      <c r="E3" s="16" t="s">
        <v>119</v>
      </c>
    </row>
    <row r="4" spans="3:5" ht="15.75">
      <c r="C4" s="16"/>
      <c r="D4" s="16"/>
      <c r="E4" s="16" t="s">
        <v>135</v>
      </c>
    </row>
    <row r="6" spans="2:5" ht="13.5">
      <c r="B6" s="54" t="s">
        <v>125</v>
      </c>
      <c r="C6" s="55"/>
      <c r="D6" s="55"/>
      <c r="E6" s="55"/>
    </row>
    <row r="7" spans="2:5" ht="12.75">
      <c r="B7" s="1"/>
      <c r="C7" s="1"/>
      <c r="D7" s="1"/>
      <c r="E7" s="1"/>
    </row>
    <row r="8" spans="1:5" ht="16.5" customHeight="1">
      <c r="A8" s="52" t="s">
        <v>117</v>
      </c>
      <c r="B8" s="50" t="s">
        <v>116</v>
      </c>
      <c r="C8" s="50" t="s">
        <v>115</v>
      </c>
      <c r="D8" s="60" t="s">
        <v>122</v>
      </c>
      <c r="E8" s="61"/>
    </row>
    <row r="9" spans="1:5" ht="21" customHeight="1">
      <c r="A9" s="53"/>
      <c r="B9" s="51"/>
      <c r="C9" s="51"/>
      <c r="D9" s="45" t="s">
        <v>123</v>
      </c>
      <c r="E9" s="45" t="s">
        <v>124</v>
      </c>
    </row>
    <row r="10" spans="1:5" ht="15">
      <c r="A10" s="46">
        <v>1</v>
      </c>
      <c r="B10" s="29" t="s">
        <v>26</v>
      </c>
      <c r="C10" s="4" t="s">
        <v>108</v>
      </c>
      <c r="D10" s="37">
        <f>+D11+D13+D18+D21+D26+D29+D39+D41+D48+D54</f>
        <v>534927332</v>
      </c>
      <c r="E10" s="37">
        <f>+E11+E13+E18+E21+E26+E29+E39+E41+E48+E54</f>
        <v>548098257</v>
      </c>
    </row>
    <row r="11" spans="1:5" ht="15">
      <c r="A11" s="46">
        <v>2</v>
      </c>
      <c r="B11" s="29" t="s">
        <v>57</v>
      </c>
      <c r="C11" s="3" t="s">
        <v>5</v>
      </c>
      <c r="D11" s="38">
        <f>SUM(D12:D12)</f>
        <v>337305370</v>
      </c>
      <c r="E11" s="38">
        <f>SUM(E12:E12)</f>
        <v>357881000</v>
      </c>
    </row>
    <row r="12" spans="1:6" ht="15">
      <c r="A12" s="46">
        <v>3</v>
      </c>
      <c r="B12" s="28" t="s">
        <v>27</v>
      </c>
      <c r="C12" s="18" t="s">
        <v>120</v>
      </c>
      <c r="D12" s="39">
        <v>337305370</v>
      </c>
      <c r="E12" s="39">
        <v>357881000</v>
      </c>
      <c r="F12" s="8"/>
    </row>
    <row r="13" spans="1:5" ht="27" customHeight="1">
      <c r="A13" s="46">
        <v>4</v>
      </c>
      <c r="B13" s="30" t="s">
        <v>90</v>
      </c>
      <c r="C13" s="10" t="s">
        <v>93</v>
      </c>
      <c r="D13" s="40">
        <f>SUM(D14:D17)</f>
        <v>1766211</v>
      </c>
      <c r="E13" s="40">
        <f>SUM(E14:E17)</f>
        <v>1766211</v>
      </c>
    </row>
    <row r="14" spans="1:5" ht="78" customHeight="1">
      <c r="A14" s="46">
        <v>5</v>
      </c>
      <c r="B14" s="31" t="s">
        <v>94</v>
      </c>
      <c r="C14" s="19" t="s">
        <v>95</v>
      </c>
      <c r="D14" s="41">
        <v>532962</v>
      </c>
      <c r="E14" s="41">
        <v>532962</v>
      </c>
    </row>
    <row r="15" spans="1:5" ht="102" customHeight="1">
      <c r="A15" s="46">
        <v>6</v>
      </c>
      <c r="B15" s="31" t="s">
        <v>96</v>
      </c>
      <c r="C15" s="12" t="s">
        <v>97</v>
      </c>
      <c r="D15" s="41">
        <v>14367</v>
      </c>
      <c r="E15" s="41">
        <v>14367</v>
      </c>
    </row>
    <row r="16" spans="1:5" ht="82.5" customHeight="1">
      <c r="A16" s="46">
        <v>7</v>
      </c>
      <c r="B16" s="31" t="s">
        <v>98</v>
      </c>
      <c r="C16" s="19" t="s">
        <v>99</v>
      </c>
      <c r="D16" s="41">
        <v>1202661</v>
      </c>
      <c r="E16" s="41">
        <v>1202661</v>
      </c>
    </row>
    <row r="17" spans="1:5" ht="84" customHeight="1">
      <c r="A17" s="46">
        <v>8</v>
      </c>
      <c r="B17" s="31" t="s">
        <v>100</v>
      </c>
      <c r="C17" s="19" t="s">
        <v>101</v>
      </c>
      <c r="D17" s="41">
        <v>16221</v>
      </c>
      <c r="E17" s="41">
        <v>16221</v>
      </c>
    </row>
    <row r="18" spans="1:5" ht="15">
      <c r="A18" s="47">
        <v>9</v>
      </c>
      <c r="B18" s="30" t="s">
        <v>91</v>
      </c>
      <c r="C18" s="9" t="s">
        <v>1</v>
      </c>
      <c r="D18" s="40">
        <f>SUM(D19:D20)</f>
        <v>19150000</v>
      </c>
      <c r="E18" s="40">
        <f>SUM(E19:E20)</f>
        <v>20470000</v>
      </c>
    </row>
    <row r="19" spans="1:5" ht="30" customHeight="1">
      <c r="A19" s="47">
        <v>10</v>
      </c>
      <c r="B19" s="32" t="s">
        <v>28</v>
      </c>
      <c r="C19" s="19" t="s">
        <v>55</v>
      </c>
      <c r="D19" s="42">
        <v>18160000</v>
      </c>
      <c r="E19" s="42">
        <v>19070000</v>
      </c>
    </row>
    <row r="20" spans="1:5" ht="31.5" customHeight="1">
      <c r="A20" s="47">
        <v>11</v>
      </c>
      <c r="B20" s="28" t="s">
        <v>58</v>
      </c>
      <c r="C20" s="20" t="s">
        <v>54</v>
      </c>
      <c r="D20" s="39">
        <v>990000</v>
      </c>
      <c r="E20" s="39">
        <v>1400000</v>
      </c>
    </row>
    <row r="21" spans="1:5" ht="15">
      <c r="A21" s="47">
        <v>12</v>
      </c>
      <c r="B21" s="29" t="s">
        <v>92</v>
      </c>
      <c r="C21" s="3" t="s">
        <v>2</v>
      </c>
      <c r="D21" s="37">
        <f>SUM(D22+D23)</f>
        <v>34125930</v>
      </c>
      <c r="E21" s="37">
        <f>SUM(E22+E23)</f>
        <v>36250120</v>
      </c>
    </row>
    <row r="22" spans="1:5" ht="15" customHeight="1">
      <c r="A22" s="47">
        <v>13</v>
      </c>
      <c r="B22" s="26" t="s">
        <v>29</v>
      </c>
      <c r="C22" s="21" t="s">
        <v>3</v>
      </c>
      <c r="D22" s="39">
        <v>4620000</v>
      </c>
      <c r="E22" s="39">
        <v>5800000</v>
      </c>
    </row>
    <row r="23" spans="1:5" ht="15" customHeight="1">
      <c r="A23" s="47">
        <v>14</v>
      </c>
      <c r="B23" s="26" t="s">
        <v>30</v>
      </c>
      <c r="C23" s="22" t="s">
        <v>0</v>
      </c>
      <c r="D23" s="39">
        <f>SUM(D24:D25)</f>
        <v>29505930</v>
      </c>
      <c r="E23" s="39">
        <f>SUM(E24:E25)</f>
        <v>30450120</v>
      </c>
    </row>
    <row r="24" spans="1:5" ht="66.75" customHeight="1">
      <c r="A24" s="47">
        <v>15</v>
      </c>
      <c r="B24" s="26" t="s">
        <v>31</v>
      </c>
      <c r="C24" s="21" t="s">
        <v>21</v>
      </c>
      <c r="D24" s="42">
        <v>8427890</v>
      </c>
      <c r="E24" s="42">
        <v>8697580</v>
      </c>
    </row>
    <row r="25" spans="1:5" ht="66" customHeight="1">
      <c r="A25" s="47">
        <v>16</v>
      </c>
      <c r="B25" s="26" t="s">
        <v>32</v>
      </c>
      <c r="C25" s="21" t="s">
        <v>129</v>
      </c>
      <c r="D25" s="41">
        <v>21078040</v>
      </c>
      <c r="E25" s="41">
        <v>21752540</v>
      </c>
    </row>
    <row r="26" spans="1:5" ht="16.5" customHeight="1">
      <c r="A26" s="47">
        <v>17</v>
      </c>
      <c r="B26" s="33" t="s">
        <v>14</v>
      </c>
      <c r="C26" s="5" t="s">
        <v>18</v>
      </c>
      <c r="D26" s="38">
        <f>SUM(D27:D27)</f>
        <v>1610000</v>
      </c>
      <c r="E26" s="38">
        <f>SUM(E27:E27)</f>
        <v>1700000</v>
      </c>
    </row>
    <row r="27" spans="1:5" ht="102" customHeight="1">
      <c r="A27" s="47">
        <v>18</v>
      </c>
      <c r="B27" s="31" t="s">
        <v>37</v>
      </c>
      <c r="C27" s="49" t="s">
        <v>130</v>
      </c>
      <c r="D27" s="42">
        <v>1610000</v>
      </c>
      <c r="E27" s="42">
        <v>1700000</v>
      </c>
    </row>
    <row r="28" spans="1:5" ht="12" customHeight="1">
      <c r="A28" s="62">
        <v>19</v>
      </c>
      <c r="B28" s="58" t="s">
        <v>15</v>
      </c>
      <c r="C28" s="56" t="s">
        <v>53</v>
      </c>
      <c r="D28" s="43"/>
      <c r="E28" s="43"/>
    </row>
    <row r="29" spans="1:5" ht="29.25" customHeight="1">
      <c r="A29" s="51"/>
      <c r="B29" s="59"/>
      <c r="C29" s="57"/>
      <c r="D29" s="37">
        <f>SUM(D30+D35+D37)</f>
        <v>60089390</v>
      </c>
      <c r="E29" s="37">
        <f>SUM(E30+E35+E37)</f>
        <v>43845650</v>
      </c>
    </row>
    <row r="30" spans="1:5" ht="108.75" customHeight="1">
      <c r="A30" s="47">
        <v>20</v>
      </c>
      <c r="B30" s="34" t="s">
        <v>19</v>
      </c>
      <c r="C30" s="23" t="s">
        <v>59</v>
      </c>
      <c r="D30" s="41">
        <f>SUM(D31:D34)</f>
        <v>59989390</v>
      </c>
      <c r="E30" s="41">
        <f>SUM(E31:E34)</f>
        <v>43745650</v>
      </c>
    </row>
    <row r="31" spans="1:5" ht="93" customHeight="1">
      <c r="A31" s="47">
        <v>21</v>
      </c>
      <c r="B31" s="31" t="s">
        <v>56</v>
      </c>
      <c r="C31" s="23" t="s">
        <v>22</v>
      </c>
      <c r="D31" s="42">
        <v>53151860</v>
      </c>
      <c r="E31" s="42">
        <v>36828400</v>
      </c>
    </row>
    <row r="32" spans="1:5" ht="94.5" customHeight="1">
      <c r="A32" s="47">
        <v>22</v>
      </c>
      <c r="B32" s="28" t="s">
        <v>39</v>
      </c>
      <c r="C32" s="19" t="s">
        <v>60</v>
      </c>
      <c r="D32" s="42">
        <v>159570</v>
      </c>
      <c r="E32" s="42">
        <v>177270</v>
      </c>
    </row>
    <row r="33" spans="1:5" ht="80.25" customHeight="1">
      <c r="A33" s="47">
        <v>23</v>
      </c>
      <c r="B33" s="28" t="s">
        <v>48</v>
      </c>
      <c r="C33" s="19" t="s">
        <v>49</v>
      </c>
      <c r="D33" s="42">
        <v>786400</v>
      </c>
      <c r="E33" s="42">
        <v>821800</v>
      </c>
    </row>
    <row r="34" spans="1:5" ht="43.5" customHeight="1">
      <c r="A34" s="47">
        <v>24</v>
      </c>
      <c r="B34" s="28" t="s">
        <v>61</v>
      </c>
      <c r="C34" s="19" t="s">
        <v>62</v>
      </c>
      <c r="D34" s="42">
        <v>5891560</v>
      </c>
      <c r="E34" s="42">
        <v>5918180</v>
      </c>
    </row>
    <row r="35" spans="1:5" ht="105" customHeight="1">
      <c r="A35" s="47">
        <v>25</v>
      </c>
      <c r="B35" s="27" t="s">
        <v>20</v>
      </c>
      <c r="C35" s="24" t="s">
        <v>63</v>
      </c>
      <c r="D35" s="44">
        <f>SUM(D36)</f>
        <v>50000</v>
      </c>
      <c r="E35" s="44">
        <f>SUM(E36)</f>
        <v>50000</v>
      </c>
    </row>
    <row r="36" spans="1:5" ht="107.25" customHeight="1">
      <c r="A36" s="47">
        <v>26</v>
      </c>
      <c r="B36" s="27" t="s">
        <v>38</v>
      </c>
      <c r="C36" s="12" t="s">
        <v>102</v>
      </c>
      <c r="D36" s="42">
        <v>50000</v>
      </c>
      <c r="E36" s="42">
        <v>50000</v>
      </c>
    </row>
    <row r="37" spans="1:5" ht="96.75" customHeight="1">
      <c r="A37" s="47">
        <v>27</v>
      </c>
      <c r="B37" s="27" t="s">
        <v>23</v>
      </c>
      <c r="C37" s="17" t="s">
        <v>103</v>
      </c>
      <c r="D37" s="39">
        <f>SUM(D38:D38)</f>
        <v>50000</v>
      </c>
      <c r="E37" s="39">
        <f>SUM(E38:E38)</f>
        <v>50000</v>
      </c>
    </row>
    <row r="38" spans="1:5" ht="94.5" customHeight="1">
      <c r="A38" s="47">
        <v>28</v>
      </c>
      <c r="B38" s="27" t="s">
        <v>42</v>
      </c>
      <c r="C38" s="21" t="s">
        <v>64</v>
      </c>
      <c r="D38" s="39">
        <v>50000</v>
      </c>
      <c r="E38" s="39">
        <v>50000</v>
      </c>
    </row>
    <row r="39" spans="1:5" ht="31.5" customHeight="1">
      <c r="A39" s="47">
        <v>29</v>
      </c>
      <c r="B39" s="29" t="s">
        <v>16</v>
      </c>
      <c r="C39" s="7" t="s">
        <v>6</v>
      </c>
      <c r="D39" s="37">
        <f>+D40</f>
        <v>741400</v>
      </c>
      <c r="E39" s="37">
        <f>+E40</f>
        <v>785900</v>
      </c>
    </row>
    <row r="40" spans="1:5" ht="28.5" customHeight="1">
      <c r="A40" s="47">
        <v>30</v>
      </c>
      <c r="B40" s="26" t="s">
        <v>45</v>
      </c>
      <c r="C40" s="21" t="s">
        <v>7</v>
      </c>
      <c r="D40" s="39">
        <v>741400</v>
      </c>
      <c r="E40" s="39">
        <v>785900</v>
      </c>
    </row>
    <row r="41" spans="1:5" ht="40.5" customHeight="1">
      <c r="A41" s="47">
        <v>31</v>
      </c>
      <c r="B41" s="29" t="s">
        <v>44</v>
      </c>
      <c r="C41" s="7" t="s">
        <v>104</v>
      </c>
      <c r="D41" s="37">
        <f>SUM(D42+D46+D47)</f>
        <v>51459901</v>
      </c>
      <c r="E41" s="37">
        <f>SUM(E42+E46+E47)</f>
        <v>53483096</v>
      </c>
    </row>
    <row r="42" spans="1:5" ht="42.75" customHeight="1">
      <c r="A42" s="47">
        <v>32</v>
      </c>
      <c r="B42" s="26" t="s">
        <v>65</v>
      </c>
      <c r="C42" s="21" t="s">
        <v>131</v>
      </c>
      <c r="D42" s="39">
        <f>SUM(D43:D45)</f>
        <v>42839901</v>
      </c>
      <c r="E42" s="39">
        <f>SUM(E43:E45)</f>
        <v>44767696</v>
      </c>
    </row>
    <row r="43" spans="1:5" ht="102" customHeight="1">
      <c r="A43" s="47">
        <v>33</v>
      </c>
      <c r="B43" s="26" t="s">
        <v>66</v>
      </c>
      <c r="C43" s="49" t="s">
        <v>132</v>
      </c>
      <c r="D43" s="39">
        <v>25708007</v>
      </c>
      <c r="E43" s="39">
        <v>26864867</v>
      </c>
    </row>
    <row r="44" spans="1:5" ht="66" customHeight="1">
      <c r="A44" s="47">
        <v>34</v>
      </c>
      <c r="B44" s="26" t="s">
        <v>67</v>
      </c>
      <c r="C44" s="49" t="s">
        <v>133</v>
      </c>
      <c r="D44" s="39">
        <v>7163700</v>
      </c>
      <c r="E44" s="39">
        <v>7486066</v>
      </c>
    </row>
    <row r="45" spans="1:5" ht="62.25" customHeight="1">
      <c r="A45" s="47">
        <v>35</v>
      </c>
      <c r="B45" s="26" t="s">
        <v>68</v>
      </c>
      <c r="C45" s="49" t="s">
        <v>134</v>
      </c>
      <c r="D45" s="39">
        <v>9968194</v>
      </c>
      <c r="E45" s="39">
        <v>10416763</v>
      </c>
    </row>
    <row r="46" spans="1:5" ht="56.25" customHeight="1">
      <c r="A46" s="47">
        <v>36</v>
      </c>
      <c r="B46" s="26" t="s">
        <v>69</v>
      </c>
      <c r="C46" s="49" t="s">
        <v>134</v>
      </c>
      <c r="D46" s="39">
        <v>7030000</v>
      </c>
      <c r="E46" s="39">
        <v>7030000</v>
      </c>
    </row>
    <row r="47" spans="1:5" ht="58.5" customHeight="1">
      <c r="A47" s="47">
        <v>37</v>
      </c>
      <c r="B47" s="26" t="s">
        <v>70</v>
      </c>
      <c r="C47" s="49" t="s">
        <v>134</v>
      </c>
      <c r="D47" s="39">
        <v>1590000</v>
      </c>
      <c r="E47" s="39">
        <v>1685400</v>
      </c>
    </row>
    <row r="48" spans="1:5" ht="30.75" customHeight="1">
      <c r="A48" s="47">
        <v>38</v>
      </c>
      <c r="B48" s="29" t="s">
        <v>24</v>
      </c>
      <c r="C48" s="7" t="s">
        <v>36</v>
      </c>
      <c r="D48" s="37">
        <f>+D49+D51</f>
        <v>26631300</v>
      </c>
      <c r="E48" s="37">
        <f>+E49+E51</f>
        <v>29776300</v>
      </c>
    </row>
    <row r="49" spans="1:5" ht="108" customHeight="1">
      <c r="A49" s="47">
        <v>39</v>
      </c>
      <c r="B49" s="26" t="s">
        <v>40</v>
      </c>
      <c r="C49" s="17" t="s">
        <v>105</v>
      </c>
      <c r="D49" s="39">
        <f>SUM(D50:D50)</f>
        <v>8331300</v>
      </c>
      <c r="E49" s="39">
        <f>SUM(E50:E50)</f>
        <v>1476300</v>
      </c>
    </row>
    <row r="50" spans="1:5" ht="108" customHeight="1">
      <c r="A50" s="47">
        <v>40</v>
      </c>
      <c r="B50" s="26" t="s">
        <v>46</v>
      </c>
      <c r="C50" s="21" t="s">
        <v>71</v>
      </c>
      <c r="D50" s="42">
        <v>8331300</v>
      </c>
      <c r="E50" s="42">
        <v>1476300</v>
      </c>
    </row>
    <row r="51" spans="1:5" ht="45.75" customHeight="1">
      <c r="A51" s="47">
        <v>41</v>
      </c>
      <c r="B51" s="26" t="s">
        <v>43</v>
      </c>
      <c r="C51" s="21" t="s">
        <v>106</v>
      </c>
      <c r="D51" s="39">
        <f>SUM(D52:D53)</f>
        <v>18300000</v>
      </c>
      <c r="E51" s="39">
        <f>SUM(E52:E53)</f>
        <v>28300000</v>
      </c>
    </row>
    <row r="52" spans="1:5" ht="54" customHeight="1">
      <c r="A52" s="47">
        <v>42</v>
      </c>
      <c r="B52" s="26" t="s">
        <v>128</v>
      </c>
      <c r="C52" s="21" t="s">
        <v>25</v>
      </c>
      <c r="D52" s="42">
        <v>16200000</v>
      </c>
      <c r="E52" s="42">
        <v>24300000</v>
      </c>
    </row>
    <row r="53" spans="1:5" ht="67.5" customHeight="1">
      <c r="A53" s="47">
        <v>43</v>
      </c>
      <c r="B53" s="26" t="s">
        <v>47</v>
      </c>
      <c r="C53" s="21" t="s">
        <v>72</v>
      </c>
      <c r="D53" s="41">
        <v>2100000</v>
      </c>
      <c r="E53" s="41">
        <v>4000000</v>
      </c>
    </row>
    <row r="54" spans="1:5" ht="16.5" customHeight="1">
      <c r="A54" s="47">
        <v>44</v>
      </c>
      <c r="B54" s="35" t="s">
        <v>17</v>
      </c>
      <c r="C54" s="5" t="s">
        <v>8</v>
      </c>
      <c r="D54" s="38">
        <v>2047830</v>
      </c>
      <c r="E54" s="38">
        <v>2139980</v>
      </c>
    </row>
    <row r="55" spans="1:5" ht="15">
      <c r="A55" s="47">
        <v>45</v>
      </c>
      <c r="B55" s="29"/>
      <c r="C55" s="2" t="s">
        <v>107</v>
      </c>
      <c r="D55" s="37">
        <f>+D10</f>
        <v>534927332</v>
      </c>
      <c r="E55" s="37">
        <f>+E10</f>
        <v>548098257</v>
      </c>
    </row>
    <row r="56" spans="1:5" ht="15.75" customHeight="1">
      <c r="A56" s="47">
        <v>46</v>
      </c>
      <c r="B56" s="29" t="s">
        <v>11</v>
      </c>
      <c r="C56" s="3" t="s">
        <v>9</v>
      </c>
      <c r="D56" s="40">
        <f>SUM(D57+D60+D64+D74+D75)</f>
        <v>659396468</v>
      </c>
      <c r="E56" s="40">
        <f>SUM(E57+E60+E64+E74+E75)</f>
        <v>669381300</v>
      </c>
    </row>
    <row r="57" spans="1:5" ht="29.25" customHeight="1">
      <c r="A57" s="47">
        <v>47</v>
      </c>
      <c r="B57" s="29" t="s">
        <v>13</v>
      </c>
      <c r="C57" s="15" t="s">
        <v>41</v>
      </c>
      <c r="D57" s="38">
        <f>SUM(D58:D59)</f>
        <v>8937000</v>
      </c>
      <c r="E57" s="38">
        <f>SUM(E58:E59)</f>
        <v>9127000</v>
      </c>
    </row>
    <row r="58" spans="1:5" ht="51.75" customHeight="1">
      <c r="A58" s="47">
        <v>48</v>
      </c>
      <c r="B58" s="26" t="s">
        <v>89</v>
      </c>
      <c r="C58" s="12" t="s">
        <v>112</v>
      </c>
      <c r="D58" s="42">
        <v>3229000</v>
      </c>
      <c r="E58" s="42">
        <v>3419000</v>
      </c>
    </row>
    <row r="59" spans="1:5" ht="86.25" customHeight="1">
      <c r="A59" s="47">
        <v>49</v>
      </c>
      <c r="B59" s="26" t="s">
        <v>89</v>
      </c>
      <c r="C59" s="17" t="s">
        <v>113</v>
      </c>
      <c r="D59" s="42">
        <v>5708000</v>
      </c>
      <c r="E59" s="42">
        <v>5708000</v>
      </c>
    </row>
    <row r="60" spans="1:5" ht="42" customHeight="1">
      <c r="A60" s="47">
        <v>50</v>
      </c>
      <c r="B60" s="29" t="s">
        <v>10</v>
      </c>
      <c r="C60" s="15" t="s">
        <v>73</v>
      </c>
      <c r="D60" s="38">
        <f>SUM(D61:D63)</f>
        <v>293059500</v>
      </c>
      <c r="E60" s="38">
        <f>SUM(E61:E63)</f>
        <v>275879500</v>
      </c>
    </row>
    <row r="61" spans="1:5" ht="43.5" customHeight="1">
      <c r="A61" s="47">
        <v>51</v>
      </c>
      <c r="B61" s="26" t="s">
        <v>82</v>
      </c>
      <c r="C61" s="12" t="s">
        <v>76</v>
      </c>
      <c r="D61" s="42">
        <v>11632000</v>
      </c>
      <c r="E61" s="42">
        <v>12132000</v>
      </c>
    </row>
    <row r="62" spans="1:5" ht="34.5" customHeight="1">
      <c r="A62" s="47">
        <v>52</v>
      </c>
      <c r="B62" s="26" t="s">
        <v>82</v>
      </c>
      <c r="C62" s="12" t="s">
        <v>77</v>
      </c>
      <c r="D62" s="42">
        <v>5273500</v>
      </c>
      <c r="E62" s="42">
        <v>5273500</v>
      </c>
    </row>
    <row r="63" spans="1:5" ht="70.5" customHeight="1">
      <c r="A63" s="47">
        <v>53</v>
      </c>
      <c r="B63" s="26" t="s">
        <v>81</v>
      </c>
      <c r="C63" s="12" t="s">
        <v>75</v>
      </c>
      <c r="D63" s="42">
        <v>276154000</v>
      </c>
      <c r="E63" s="42">
        <v>258474000</v>
      </c>
    </row>
    <row r="64" spans="1:5" ht="30" customHeight="1">
      <c r="A64" s="47">
        <v>54</v>
      </c>
      <c r="B64" s="29" t="s">
        <v>33</v>
      </c>
      <c r="C64" s="15" t="s">
        <v>34</v>
      </c>
      <c r="D64" s="38">
        <f>SUM(D65:D73)</f>
        <v>356494800</v>
      </c>
      <c r="E64" s="38">
        <f>SUM(E65:E73)</f>
        <v>383443300</v>
      </c>
    </row>
    <row r="65" spans="1:5" ht="64.5" customHeight="1">
      <c r="A65" s="47">
        <v>55</v>
      </c>
      <c r="B65" s="26" t="s">
        <v>88</v>
      </c>
      <c r="C65" s="12" t="s">
        <v>110</v>
      </c>
      <c r="D65" s="42">
        <v>14153000</v>
      </c>
      <c r="E65" s="42">
        <v>14691000</v>
      </c>
    </row>
    <row r="66" spans="1:5" ht="75.75" customHeight="1">
      <c r="A66" s="47">
        <v>56</v>
      </c>
      <c r="B66" s="26" t="s">
        <v>83</v>
      </c>
      <c r="C66" s="12" t="s">
        <v>84</v>
      </c>
      <c r="D66" s="42">
        <v>6770000</v>
      </c>
      <c r="E66" s="42">
        <v>7159000</v>
      </c>
    </row>
    <row r="67" spans="1:5" ht="81" customHeight="1">
      <c r="A67" s="47">
        <v>57</v>
      </c>
      <c r="B67" s="26" t="s">
        <v>79</v>
      </c>
      <c r="C67" s="12" t="s">
        <v>78</v>
      </c>
      <c r="D67" s="42">
        <v>23000</v>
      </c>
      <c r="E67" s="42">
        <v>24000</v>
      </c>
    </row>
    <row r="68" spans="1:5" ht="81" customHeight="1">
      <c r="A68" s="47">
        <v>58</v>
      </c>
      <c r="B68" s="26" t="s">
        <v>79</v>
      </c>
      <c r="C68" s="12" t="s">
        <v>85</v>
      </c>
      <c r="D68" s="42">
        <v>100</v>
      </c>
      <c r="E68" s="42">
        <v>100</v>
      </c>
    </row>
    <row r="69" spans="1:5" ht="45" customHeight="1">
      <c r="A69" s="47">
        <v>59</v>
      </c>
      <c r="B69" s="26" t="s">
        <v>79</v>
      </c>
      <c r="C69" s="12" t="s">
        <v>86</v>
      </c>
      <c r="D69" s="42">
        <v>96100</v>
      </c>
      <c r="E69" s="42">
        <v>100200</v>
      </c>
    </row>
    <row r="70" spans="1:5" ht="72.75" customHeight="1">
      <c r="A70" s="47">
        <v>60</v>
      </c>
      <c r="B70" s="26" t="s">
        <v>79</v>
      </c>
      <c r="C70" s="12" t="s">
        <v>87</v>
      </c>
      <c r="D70" s="42">
        <v>62492000</v>
      </c>
      <c r="E70" s="42">
        <v>63279000</v>
      </c>
    </row>
    <row r="71" spans="1:5" ht="138" customHeight="1">
      <c r="A71" s="47">
        <v>61</v>
      </c>
      <c r="B71" s="26" t="s">
        <v>80</v>
      </c>
      <c r="C71" s="11" t="s">
        <v>111</v>
      </c>
      <c r="D71" s="42">
        <v>139289000</v>
      </c>
      <c r="E71" s="42">
        <v>150880000</v>
      </c>
    </row>
    <row r="72" spans="1:5" ht="69" customHeight="1">
      <c r="A72" s="47">
        <v>62</v>
      </c>
      <c r="B72" s="26" t="s">
        <v>80</v>
      </c>
      <c r="C72" s="12" t="s">
        <v>109</v>
      </c>
      <c r="D72" s="42">
        <v>133655000</v>
      </c>
      <c r="E72" s="42">
        <v>147310000</v>
      </c>
    </row>
    <row r="73" spans="1:5" ht="135" customHeight="1">
      <c r="A73" s="47">
        <v>63</v>
      </c>
      <c r="B73" s="26" t="s">
        <v>126</v>
      </c>
      <c r="C73" s="11" t="s">
        <v>127</v>
      </c>
      <c r="D73" s="42">
        <v>16600</v>
      </c>
      <c r="E73" s="42">
        <v>0</v>
      </c>
    </row>
    <row r="74" spans="1:5" ht="17.25" customHeight="1">
      <c r="A74" s="47">
        <v>64</v>
      </c>
      <c r="B74" s="29" t="s">
        <v>12</v>
      </c>
      <c r="C74" s="13" t="s">
        <v>35</v>
      </c>
      <c r="D74" s="38">
        <v>0</v>
      </c>
      <c r="E74" s="38">
        <v>0</v>
      </c>
    </row>
    <row r="75" spans="1:5" ht="30.75" customHeight="1">
      <c r="A75" s="47">
        <v>65</v>
      </c>
      <c r="B75" s="29" t="s">
        <v>114</v>
      </c>
      <c r="C75" s="13" t="s">
        <v>50</v>
      </c>
      <c r="D75" s="37">
        <f>SUM(D76:D78)</f>
        <v>905168</v>
      </c>
      <c r="E75" s="37">
        <f>SUM(E76:E78)</f>
        <v>931500</v>
      </c>
    </row>
    <row r="76" spans="1:5" ht="27" customHeight="1">
      <c r="A76" s="47">
        <v>66</v>
      </c>
      <c r="B76" s="26" t="s">
        <v>74</v>
      </c>
      <c r="C76" s="25" t="s">
        <v>50</v>
      </c>
      <c r="D76" s="39">
        <v>30000</v>
      </c>
      <c r="E76" s="39">
        <v>30000</v>
      </c>
    </row>
    <row r="77" spans="1:5" ht="30" customHeight="1">
      <c r="A77" s="47">
        <v>67</v>
      </c>
      <c r="B77" s="26" t="s">
        <v>51</v>
      </c>
      <c r="C77" s="25" t="s">
        <v>50</v>
      </c>
      <c r="D77" s="39">
        <v>585168</v>
      </c>
      <c r="E77" s="39">
        <v>611500</v>
      </c>
    </row>
    <row r="78" spans="1:5" ht="30" customHeight="1">
      <c r="A78" s="47">
        <v>68</v>
      </c>
      <c r="B78" s="26" t="s">
        <v>52</v>
      </c>
      <c r="C78" s="25" t="s">
        <v>50</v>
      </c>
      <c r="D78" s="39">
        <v>290000</v>
      </c>
      <c r="E78" s="39">
        <v>290000</v>
      </c>
    </row>
    <row r="79" spans="1:5" ht="15">
      <c r="A79" s="47">
        <v>69</v>
      </c>
      <c r="B79" s="36"/>
      <c r="C79" s="14" t="s">
        <v>4</v>
      </c>
      <c r="D79" s="37">
        <f>+D55+D56</f>
        <v>1194323800</v>
      </c>
      <c r="E79" s="37">
        <f>+E55+E56</f>
        <v>1217479557</v>
      </c>
    </row>
    <row r="80" spans="3:5" ht="14.25">
      <c r="C80" s="6"/>
      <c r="D80" s="6"/>
      <c r="E80" s="48"/>
    </row>
  </sheetData>
  <sheetProtection/>
  <mergeCells count="8">
    <mergeCell ref="C8:C9"/>
    <mergeCell ref="B8:B9"/>
    <mergeCell ref="A8:A9"/>
    <mergeCell ref="B6:E6"/>
    <mergeCell ref="C28:C29"/>
    <mergeCell ref="B28:B29"/>
    <mergeCell ref="D8:E8"/>
    <mergeCell ref="A28:A29"/>
  </mergeCells>
  <printOptions/>
  <pageMargins left="0.3937007874015748" right="0.1968503937007874" top="0.35433070866141736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2014-12-19T05:59:33Z</cp:lastPrinted>
  <dcterms:created xsi:type="dcterms:W3CDTF">1999-08-31T09:18:08Z</dcterms:created>
  <dcterms:modified xsi:type="dcterms:W3CDTF">2014-12-19T06:10:30Z</dcterms:modified>
  <cp:category/>
  <cp:version/>
  <cp:contentType/>
  <cp:contentStatus/>
</cp:coreProperties>
</file>