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9315" windowHeight="4695" tabRatio="601" activeTab="0"/>
  </bookViews>
  <sheets>
    <sheet name="Проект 2017 года" sheetId="1" r:id="rId1"/>
  </sheets>
  <definedNames>
    <definedName name="_xlnm.Print_Titles" localSheetId="0">'Проект 2017 года'!$8:$9</definedName>
  </definedNames>
  <calcPr fullCalcOnLoad="1" fullPrecision="0"/>
</workbook>
</file>

<file path=xl/sharedStrings.xml><?xml version="1.0" encoding="utf-8"?>
<sst xmlns="http://schemas.openxmlformats.org/spreadsheetml/2006/main" count="143" uniqueCount="132">
  <si>
    <t>Земельный налог</t>
  </si>
  <si>
    <t>Налог на имущество физических лиц</t>
  </si>
  <si>
    <t>Плата за негативное воздействие на окружающую среду</t>
  </si>
  <si>
    <t>000 2 00 00000 00 0000 000</t>
  </si>
  <si>
    <t>000 1 08 00000 00 0000 000</t>
  </si>
  <si>
    <t>000 1 11 00000 00 0000 000</t>
  </si>
  <si>
    <t>000 1 12 00000 00 0000 000</t>
  </si>
  <si>
    <t>000 1 16 00000 00 0000 000</t>
  </si>
  <si>
    <t>000 1 11 05000 00 0000 120</t>
  </si>
  <si>
    <t>000 1 11 09000  00 0000 120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</si>
  <si>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</si>
  <si>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</si>
  <si>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</si>
  <si>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182 1 05 02000 02 0000 110</t>
  </si>
  <si>
    <t>182 1 06 01000 00 0000 110</t>
  </si>
  <si>
    <t>182 1 06 06000 00 0000 110</t>
  </si>
  <si>
    <t>Иные межбюджетные трансферты</t>
  </si>
  <si>
    <t>182 1 08 03010 01 1000 110</t>
  </si>
  <si>
    <t>901 1 11 05024 04 0000 120</t>
  </si>
  <si>
    <t>000 1 14 02000 00 0000 000</t>
  </si>
  <si>
    <t>901 1 11 09044  04 0000 120</t>
  </si>
  <si>
    <t>000 1 14 06000 00 0000 430</t>
  </si>
  <si>
    <t>000 1 13 00000 00 0000 000</t>
  </si>
  <si>
    <t>048 1 12 01000 01 0000 120</t>
  </si>
  <si>
    <t>901 1 14 02043 04 0000 410</t>
  </si>
  <si>
    <t>901 1 14 06024 04 0000 430</t>
  </si>
  <si>
    <t>000 1 11 05034 04 0000 120</t>
  </si>
  <si>
    <t xml:space="preserve">Доходы,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</si>
  <si>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>Прочие безвозмездные поступления в бюджеты городских округов</t>
  </si>
  <si>
    <t>906 2 07 04000 04 0000 180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</si>
  <si>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</si>
  <si>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</si>
  <si>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901 1 11 05012 04 0000 120</t>
  </si>
  <si>
    <t>182 1 01 00000 00 0000 000</t>
  </si>
  <si>
    <t>182 1 05 04000 02 0000 110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</si>
  <si>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искл.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</si>
  <si>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</si>
  <si>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</si>
  <si>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</si>
  <si>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906 1 13 01994 04 0000 130</t>
  </si>
  <si>
    <t>906 1 13 01994 04 0001 130</t>
  </si>
  <si>
    <t>906 1 13 01994 04 0004 130</t>
  </si>
  <si>
    <t>908 1 13 01994 04 0004 130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</si>
  <si>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</si>
  <si>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 )</t>
  </si>
  <si>
    <t>Субсидии бюджетам бюджетной системы Российской Федерации (межбюджетные субсидии)</t>
  </si>
  <si>
    <t>Субсидии на организацию отдыха детей в каникулярное время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</si>
  <si>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</si>
  <si>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</si>
  <si>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000 1 03 00000 00 0000 000</t>
  </si>
  <si>
    <t>000 1 05 00000 00 0000 000</t>
  </si>
  <si>
    <t>000 1 06 00000 00 0000 000</t>
  </si>
  <si>
    <t>Код классификации доходов бюджета</t>
  </si>
  <si>
    <t>Наименование доходов бюджета</t>
  </si>
  <si>
    <t>901 1 14 06012 04 0000 430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</si>
  <si>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</si>
  <si>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</si>
  <si>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</si>
  <si>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</si>
  <si>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</si>
  <si>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</si>
  <si>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000 2 07 04000 04 0000 180</t>
  </si>
  <si>
    <t>НАЛОГОВЫЕ И НЕНАЛОГОВЫЕ ДОХОДЫ</t>
  </si>
  <si>
    <t>НАЛОГИ НА ПРИБЫЛЬ, ДОХОДЫ</t>
  </si>
  <si>
    <t>000 1 01 02000 01 0000 110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</si>
  <si>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</si>
  <si>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</si>
  <si>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</si>
  <si>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</si>
  <si>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</si>
  <si>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</si>
  <si>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</si>
  <si>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</si>
  <si>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901 1 08 07150 01 0000 110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</si>
  <si>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</si>
  <si>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</si>
  <si>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платы  за земельные участки, государственная 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</si>
  <si>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 )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</si>
  <si>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</si>
  <si>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</si>
  <si>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городских округов (всего образ. учр-я)</t>
  </si>
  <si>
    <t>Доходы от оказания платных услуг (работ)получателями средств бюджетов городских округов (в части платы за содержание детей в казенных муниципальных дошкольных образовательных учреждениях)</t>
  </si>
  <si>
    <t>Прочие доходы от оказания платных услуг (работ) получателями средств бюджетов городских округов</t>
  </si>
  <si>
    <t xml:space="preserve">Прочие доходы от оказания платных услуг получателями средств бюджетов городских округов </t>
  </si>
  <si>
    <t>ДОХОДЫ ОТ ПРОДАЖИ МАТЕРИАЛЬНЫХ И НЕМАТЕРИАЛЬНЫХ АКТИВОВ</t>
  </si>
  <si>
    <t>ШТРАФЫ, САНКЦИИ, ВОЗМЕЩЕНИЕ УЩЕРБА</t>
  </si>
  <si>
    <t>ИТОГО НАЛОГОВЫЕ И НЕНАЛОГОВЫЕ ДОХОДЫ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</si>
  <si>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</si>
  <si>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</si>
  <si>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</si>
  <si>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</si>
  <si>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</si>
  <si>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908 2 07 04000 04 0000 180</t>
  </si>
  <si>
    <t>Доходы от оказания платных услуг (работ)получателями средств бюджетов городских округов (в части платы за питание обучающихся в школах)</t>
  </si>
  <si>
    <t>906 1 13 01994 04 0003 130</t>
  </si>
  <si>
    <t>010 1 11 05026 04 0000 120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</si>
  <si>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РФ, а также средства от продажи права на заключение договоров аренды указанных земельных участков</t>
  </si>
  <si>
    <t>Свод доходов бюджета городского округа Заречный на 2017 год</t>
  </si>
  <si>
    <t>182 1 05 01000 01 0000 110</t>
  </si>
  <si>
    <t>Налог, взимаемый в связи с применением упрощенной системы налогообложения</t>
  </si>
  <si>
    <t>919 1 13 02994 04 0000 130</t>
  </si>
  <si>
    <t xml:space="preserve">Прочие доходы от компенсации затрат бюджетов городских округов </t>
  </si>
  <si>
    <t>000 1 17 05000 04 0000 180</t>
  </si>
  <si>
    <t>ПРОЧИЕ НЕНАЛОГОВЫЕ ДОХОДЫ</t>
  </si>
  <si>
    <t>000 2 02 10000 00 0000 151</t>
  </si>
  <si>
    <t>919 2 02 15001 04 0000 151</t>
  </si>
  <si>
    <t>000 2 02 20000 00 0000 151</t>
  </si>
  <si>
    <t>906 2 02 29999 04 0000 151</t>
  </si>
  <si>
    <t>919 2 02 29999 04 0000 151</t>
  </si>
  <si>
    <t xml:space="preserve">Субсидии на выравнивание обеспеченности муниципальных районов (городских округов)  по реализации ими их отдельных расходных обязательств </t>
  </si>
  <si>
    <t>000 2 02 30000 00 0000 151</t>
  </si>
  <si>
    <t>Субвенции бюджетам субъектов РФ и муниципальных образований</t>
  </si>
  <si>
    <t>901 2 02 35250 04 0000 151</t>
  </si>
  <si>
    <t xml:space="preserve">Субвенции на осуществление государственного полномочия РФ по предоставлению мер социальной поддержки по оплате жилого помещения и коммунальных услуг </t>
  </si>
  <si>
    <t>901 2 02 30024 04 0000 151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</si>
  <si>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</si>
  <si>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</si>
  <si>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по созданию административных комиссий</t>
  </si>
  <si>
    <t>906 2 02 39999 04 0000 151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</si>
  <si>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</si>
  <si>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000 2 02 40000 00 0000 151</t>
  </si>
  <si>
    <t>ИТОГО ДОХОДОВ К РАСПРЕДЕЛЕНИЮ</t>
  </si>
  <si>
    <t>901 2 02 30022 04 0000 151</t>
  </si>
  <si>
    <t>901 2 02 25527 04 0000 151</t>
  </si>
  <si>
    <t xml:space="preserve">
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
</t>
  </si>
  <si>
    <t>Сумма, в рублях</t>
  </si>
  <si>
    <t>Приложение № 1</t>
  </si>
  <si>
    <t>Утверждено решением</t>
  </si>
  <si>
    <t>Думы городского округа</t>
  </si>
  <si>
    <t>№ строки</t>
  </si>
  <si>
    <t>Субсидии на обеспечение питанием обучающихся в муниципальных общеобразовательных организациях</t>
  </si>
  <si>
    <t>от   13.04.2017г. № 64-Р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</si>
</sst>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0.00000"/>
    <numFmt numFmtId="176" formatCode="0.000000"/>
    <numFmt numFmtId="177" formatCode="0.0%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_ ;\-#,##0\ "/>
    <numFmt numFmtId="186" formatCode="[$-FC19]d\ mmmm\ yyyy\ &quot;г.&quot;"/>
    <numFmt numFmtId="187" formatCode="_-* #,##0.0_р_._-;\-* #,##0.0_р_._-;_-* &quot;-&quot;?_р_._-;_-@_-"/>
    <numFmt numFmtId="188" formatCode="_-* #,##0.0_р_._-;\-* #,##0.0_р_._-;_-* &quot;-&quot;_р_._-;_-@_-"/>
    <numFmt numFmtId="189" formatCode="_-* #,##0.00_р_._-;\-* #,##0.00_р_._-;_-* &quot;-&quot;_р_._-;_-@_-"/>
  </numFmts>
  <fonts count="6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4"/>
      <name val="Arial Cyr"/>
      <family val="0"/>
    </font>
    <font>
      <sz val="9"/>
      <color indexed="14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 Cyr"/>
      <family val="0"/>
    </font>
    <font>
      <sz val="11"/>
      <color indexed="10"/>
      <name val="Arial Cyr"/>
      <family val="2"/>
    </font>
    <font>
      <sz val="9"/>
      <color indexed="10"/>
      <name val="Arial Cyr"/>
      <family val="0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 Cyr"/>
      <family val="0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FF"/>
      <name val="Arial Cyr"/>
      <family val="0"/>
    </font>
    <font>
      <sz val="9"/>
      <color rgb="FFFF00FF"/>
      <name val="Arial Cyr"/>
      <family val="0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Arial Cyr"/>
      <family val="0"/>
    </font>
    <font>
      <sz val="11"/>
      <color rgb="FFFF0000"/>
      <name val="Arial Cyr"/>
      <family val="2"/>
    </font>
    <font>
      <sz val="9"/>
      <color rgb="FFFF0000"/>
      <name val="Arial Cyr"/>
      <family val="0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 Cyr"/>
      <family val="0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49" fontId="6" fillId="0" borderId="10" xfId="0" applyNumberFormat="1" applyFont="1" applyBorder="1" applyAlignment="1">
      <alignment horizontal="left" vertical="top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left"/>
    </xf>
    <xf numFmtId="0" fontId="57" fillId="0" borderId="11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Border="1" applyAlignment="1">
      <alignment horizontal="center"/>
    </xf>
    <xf numFmtId="0" fontId="60" fillId="0" borderId="0" xfId="0" applyFont="1" applyBorder="1" applyAlignment="1">
      <alignment/>
    </xf>
    <xf numFmtId="0" fontId="61" fillId="0" borderId="0" xfId="0" applyFont="1" applyBorder="1" applyAlignment="1">
      <alignment horizontal="center"/>
    </xf>
    <xf numFmtId="0" fontId="62" fillId="0" borderId="0" xfId="0" applyNumberFormat="1" applyFont="1" applyBorder="1" applyAlignment="1">
      <alignment horizontal="left" wrapText="1"/>
    </xf>
    <xf numFmtId="179" fontId="63" fillId="33" borderId="0" xfId="60" applyNumberFormat="1" applyFont="1" applyFill="1" applyBorder="1" applyAlignment="1">
      <alignment horizontal="center"/>
    </xf>
    <xf numFmtId="179" fontId="64" fillId="33" borderId="0" xfId="60" applyNumberFormat="1" applyFont="1" applyFill="1" applyBorder="1" applyAlignment="1">
      <alignment horizontal="center"/>
    </xf>
    <xf numFmtId="0" fontId="62" fillId="0" borderId="0" xfId="0" applyFont="1" applyBorder="1" applyAlignment="1">
      <alignment horizontal="left" wrapText="1"/>
    </xf>
    <xf numFmtId="0" fontId="62" fillId="0" borderId="0" xfId="0" applyNumberFormat="1" applyFont="1" applyBorder="1" applyAlignment="1">
      <alignment horizontal="left" vertical="top" wrapText="1"/>
    </xf>
    <xf numFmtId="0" fontId="62" fillId="0" borderId="0" xfId="0" applyNumberFormat="1" applyFont="1" applyBorder="1" applyAlignment="1">
      <alignment wrapText="1"/>
    </xf>
    <xf numFmtId="0" fontId="65" fillId="0" borderId="0" xfId="0" applyFont="1" applyBorder="1" applyAlignment="1">
      <alignment horizontal="center"/>
    </xf>
    <xf numFmtId="0" fontId="66" fillId="0" borderId="0" xfId="0" applyNumberFormat="1" applyFont="1" applyBorder="1" applyAlignment="1">
      <alignment horizontal="left" wrapText="1"/>
    </xf>
    <xf numFmtId="189" fontId="64" fillId="33" borderId="0" xfId="60" applyNumberFormat="1" applyFont="1" applyFill="1" applyBorder="1" applyAlignment="1">
      <alignment horizontal="center"/>
    </xf>
    <xf numFmtId="189" fontId="63" fillId="33" borderId="0" xfId="60" applyNumberFormat="1" applyFont="1" applyFill="1" applyBorder="1" applyAlignment="1">
      <alignment horizontal="center"/>
    </xf>
    <xf numFmtId="0" fontId="66" fillId="0" borderId="0" xfId="0" applyNumberFormat="1" applyFont="1" applyBorder="1" applyAlignment="1">
      <alignment wrapText="1"/>
    </xf>
    <xf numFmtId="0" fontId="62" fillId="0" borderId="0" xfId="0" applyFont="1" applyBorder="1" applyAlignment="1">
      <alignment wrapText="1"/>
    </xf>
    <xf numFmtId="0" fontId="67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2" fillId="0" borderId="10" xfId="0" applyFont="1" applyBorder="1" applyAlignment="1">
      <alignment/>
    </xf>
    <xf numFmtId="179" fontId="57" fillId="33" borderId="10" xfId="60" applyNumberFormat="1" applyFont="1" applyFill="1" applyBorder="1" applyAlignment="1">
      <alignment horizontal="center"/>
    </xf>
    <xf numFmtId="179" fontId="58" fillId="33" borderId="10" xfId="60" applyNumberFormat="1" applyFont="1" applyFill="1" applyBorder="1" applyAlignment="1">
      <alignment horizontal="center"/>
    </xf>
    <xf numFmtId="179" fontId="7" fillId="33" borderId="10" xfId="60" applyNumberFormat="1" applyFont="1" applyFill="1" applyBorder="1" applyAlignment="1">
      <alignment horizontal="center"/>
    </xf>
    <xf numFmtId="179" fontId="6" fillId="33" borderId="10" xfId="60" applyNumberFormat="1" applyFont="1" applyFill="1" applyBorder="1" applyAlignment="1">
      <alignment horizontal="center"/>
    </xf>
    <xf numFmtId="3" fontId="6" fillId="33" borderId="10" xfId="60" applyNumberFormat="1" applyFont="1" applyFill="1" applyBorder="1" applyAlignment="1" applyProtection="1">
      <alignment horizontal="center"/>
      <protection locked="0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0" xfId="0" applyNumberFormat="1" applyFont="1" applyBorder="1" applyAlignment="1">
      <alignment horizontal="left" wrapText="1"/>
    </xf>
    <xf numFmtId="0" fontId="6" fillId="0" borderId="15" xfId="0" applyNumberFormat="1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7" fillId="0" borderId="10" xfId="0" applyNumberFormat="1" applyFont="1" applyBorder="1" applyAlignment="1">
      <alignment horizontal="left" vertical="top" wrapText="1"/>
    </xf>
    <xf numFmtId="0" fontId="7" fillId="0" borderId="15" xfId="0" applyFont="1" applyBorder="1" applyAlignment="1">
      <alignment horizontal="left" wrapText="1"/>
    </xf>
    <xf numFmtId="0" fontId="6" fillId="33" borderId="15" xfId="0" applyFont="1" applyFill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57" fillId="0" borderId="10" xfId="0" applyFont="1" applyBorder="1" applyAlignment="1">
      <alignment wrapText="1"/>
    </xf>
    <xf numFmtId="0" fontId="58" fillId="0" borderId="10" xfId="0" applyFont="1" applyBorder="1" applyAlignment="1">
      <alignment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55" fillId="0" borderId="14" xfId="0" applyFont="1" applyBorder="1" applyAlignment="1">
      <alignment wrapText="1"/>
    </xf>
    <xf numFmtId="0" fontId="7" fillId="0" borderId="12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4.75390625" style="0" customWidth="1"/>
    <col min="2" max="2" width="23.875" style="0" customWidth="1"/>
    <col min="3" max="3" width="47.00390625" style="0" customWidth="1"/>
    <col min="4" max="4" width="17.125" style="0" customWidth="1"/>
    <col min="5" max="5" width="15.875" style="2" customWidth="1"/>
  </cols>
  <sheetData>
    <row r="1" spans="1:4" ht="12.75">
      <c r="A1" s="43"/>
      <c r="B1" s="43"/>
      <c r="C1" s="43"/>
      <c r="D1" s="72" t="s">
        <v>126</v>
      </c>
    </row>
    <row r="2" spans="1:4" ht="12.75">
      <c r="A2" s="43"/>
      <c r="B2" s="43"/>
      <c r="C2" s="43"/>
      <c r="D2" s="72" t="s">
        <v>127</v>
      </c>
    </row>
    <row r="3" spans="1:4" ht="12.75">
      <c r="A3" s="43"/>
      <c r="B3" s="43"/>
      <c r="C3" s="43"/>
      <c r="D3" s="72" t="s">
        <v>128</v>
      </c>
    </row>
    <row r="4" spans="1:4" ht="12.75">
      <c r="A4" s="43"/>
      <c r="B4" s="43"/>
      <c r="C4" s="43"/>
      <c r="D4" s="72" t="s">
        <v>131</v>
      </c>
    </row>
    <row r="5" spans="1:4" ht="12.75">
      <c r="A5" s="43"/>
      <c r="B5" s="43"/>
      <c r="C5" s="43"/>
      <c r="D5" s="43"/>
    </row>
    <row r="6" spans="1:4" ht="15" customHeight="1">
      <c r="A6" s="43"/>
      <c r="B6" s="73" t="s">
        <v>97</v>
      </c>
      <c r="C6" s="74"/>
      <c r="D6" s="74"/>
    </row>
    <row r="7" spans="1:4" ht="12.75">
      <c r="A7" s="43"/>
      <c r="B7" s="44"/>
      <c r="C7" s="44"/>
      <c r="D7" s="44"/>
    </row>
    <row r="8" spans="1:4" ht="16.5" customHeight="1">
      <c r="A8" s="78" t="s">
        <v>129</v>
      </c>
      <c r="B8" s="78" t="s">
        <v>52</v>
      </c>
      <c r="C8" s="78" t="s">
        <v>53</v>
      </c>
      <c r="D8" s="78" t="s">
        <v>125</v>
      </c>
    </row>
    <row r="9" spans="1:4" ht="22.5" customHeight="1">
      <c r="A9" s="79"/>
      <c r="B9" s="80"/>
      <c r="C9" s="79"/>
      <c r="D9" s="80"/>
    </row>
    <row r="10" spans="1:4" ht="15" customHeight="1">
      <c r="A10" s="1">
        <v>1</v>
      </c>
      <c r="B10" s="6" t="s">
        <v>12</v>
      </c>
      <c r="C10" s="51" t="s">
        <v>62</v>
      </c>
      <c r="D10" s="46">
        <f>SUM(D11+D13+D15+D19+D22+D25+D34+D36+D43+D49+D50)</f>
        <v>292078920</v>
      </c>
    </row>
    <row r="11" spans="1:4" ht="16.5" customHeight="1">
      <c r="A11" s="1">
        <v>2</v>
      </c>
      <c r="B11" s="6" t="s">
        <v>33</v>
      </c>
      <c r="C11" s="51" t="s">
        <v>63</v>
      </c>
      <c r="D11" s="46">
        <f>SUM(D12:D12)</f>
        <v>104890000</v>
      </c>
    </row>
    <row r="12" spans="1:4" ht="18" customHeight="1">
      <c r="A12" s="1">
        <v>3</v>
      </c>
      <c r="B12" s="7" t="s">
        <v>64</v>
      </c>
      <c r="C12" s="51" t="s">
        <v>65</v>
      </c>
      <c r="D12" s="47">
        <v>104890000</v>
      </c>
    </row>
    <row r="13" spans="1:4" ht="40.5" customHeight="1">
      <c r="A13" s="1">
        <v>4</v>
      </c>
      <c r="B13" s="8" t="s">
        <v>49</v>
      </c>
      <c r="C13" s="51" t="s">
        <v>66</v>
      </c>
      <c r="D13" s="48">
        <f>SUM(D14:D14)</f>
        <v>5381000</v>
      </c>
    </row>
    <row r="14" spans="1:4" ht="30" customHeight="1">
      <c r="A14" s="1">
        <v>5</v>
      </c>
      <c r="B14" s="9" t="s">
        <v>67</v>
      </c>
      <c r="C14" s="52" t="s">
        <v>68</v>
      </c>
      <c r="D14" s="49">
        <v>5381000</v>
      </c>
    </row>
    <row r="15" spans="1:4" ht="18" customHeight="1">
      <c r="A15" s="1">
        <v>6</v>
      </c>
      <c r="B15" s="8" t="s">
        <v>50</v>
      </c>
      <c r="C15" s="51" t="s">
        <v>69</v>
      </c>
      <c r="D15" s="46">
        <f>SUM(D16:D18)</f>
        <v>28680000</v>
      </c>
    </row>
    <row r="16" spans="1:4" ht="28.5" customHeight="1">
      <c r="A16" s="1">
        <v>7</v>
      </c>
      <c r="B16" s="10" t="s">
        <v>98</v>
      </c>
      <c r="C16" s="52" t="s">
        <v>99</v>
      </c>
      <c r="D16" s="47">
        <v>8260000</v>
      </c>
    </row>
    <row r="17" spans="1:4" ht="26.25" customHeight="1">
      <c r="A17" s="1">
        <v>8</v>
      </c>
      <c r="B17" s="10" t="s">
        <v>13</v>
      </c>
      <c r="C17" s="53" t="s">
        <v>31</v>
      </c>
      <c r="D17" s="47">
        <v>18100000</v>
      </c>
    </row>
    <row r="18" spans="1:4" ht="30.75" customHeight="1">
      <c r="A18" s="1">
        <v>9</v>
      </c>
      <c r="B18" s="1" t="s">
        <v>34</v>
      </c>
      <c r="C18" s="54" t="s">
        <v>30</v>
      </c>
      <c r="D18" s="47">
        <v>2320000</v>
      </c>
    </row>
    <row r="19" spans="1:4" ht="18" customHeight="1">
      <c r="A19" s="1">
        <v>10</v>
      </c>
      <c r="B19" s="6" t="s">
        <v>51</v>
      </c>
      <c r="C19" s="51" t="s">
        <v>70</v>
      </c>
      <c r="D19" s="46">
        <f>SUM(D20+D21)</f>
        <v>28100000</v>
      </c>
    </row>
    <row r="20" spans="1:4" ht="16.5" customHeight="1">
      <c r="A20" s="1">
        <v>11</v>
      </c>
      <c r="B20" s="11" t="s">
        <v>14</v>
      </c>
      <c r="C20" s="55" t="s">
        <v>1</v>
      </c>
      <c r="D20" s="47">
        <v>5100000</v>
      </c>
    </row>
    <row r="21" spans="1:4" ht="18" customHeight="1">
      <c r="A21" s="1">
        <v>12</v>
      </c>
      <c r="B21" s="11" t="s">
        <v>15</v>
      </c>
      <c r="C21" s="56" t="s">
        <v>0</v>
      </c>
      <c r="D21" s="47">
        <v>23000000</v>
      </c>
    </row>
    <row r="22" spans="1:4" ht="19.5" customHeight="1">
      <c r="A22" s="1">
        <v>13</v>
      </c>
      <c r="B22" s="12" t="s">
        <v>4</v>
      </c>
      <c r="C22" s="51" t="s">
        <v>71</v>
      </c>
      <c r="D22" s="46">
        <f>SUM(D23:D24)</f>
        <v>2550000</v>
      </c>
    </row>
    <row r="23" spans="1:4" ht="39.75" customHeight="1">
      <c r="A23" s="1">
        <v>14</v>
      </c>
      <c r="B23" s="9" t="s">
        <v>17</v>
      </c>
      <c r="C23" s="57" t="s">
        <v>72</v>
      </c>
      <c r="D23" s="47">
        <v>2400000</v>
      </c>
    </row>
    <row r="24" spans="1:4" ht="29.25" customHeight="1">
      <c r="A24" s="1">
        <v>15</v>
      </c>
      <c r="B24" s="9" t="s">
        <v>73</v>
      </c>
      <c r="C24" s="53" t="s">
        <v>74</v>
      </c>
      <c r="D24" s="47">
        <v>150000</v>
      </c>
    </row>
    <row r="25" spans="1:4" ht="47.25" customHeight="1">
      <c r="A25" s="1">
        <v>16</v>
      </c>
      <c r="B25" s="13" t="s">
        <v>5</v>
      </c>
      <c r="C25" s="58" t="s">
        <v>75</v>
      </c>
      <c r="D25" s="46">
        <f>SUM(D26+D32)</f>
        <v>56877300</v>
      </c>
    </row>
    <row r="26" spans="1:4" ht="82.5" customHeight="1">
      <c r="A26" s="1">
        <v>17</v>
      </c>
      <c r="B26" s="1" t="s">
        <v>8</v>
      </c>
      <c r="C26" s="53" t="s">
        <v>35</v>
      </c>
      <c r="D26" s="47">
        <f>SUM(D27:D31)</f>
        <v>56621300</v>
      </c>
    </row>
    <row r="27" spans="1:4" ht="81.75" customHeight="1">
      <c r="A27" s="1">
        <v>18</v>
      </c>
      <c r="B27" s="14" t="s">
        <v>32</v>
      </c>
      <c r="C27" s="59" t="s">
        <v>76</v>
      </c>
      <c r="D27" s="47">
        <v>28281900</v>
      </c>
    </row>
    <row r="28" spans="1:4" ht="66" customHeight="1">
      <c r="A28" s="1">
        <v>19</v>
      </c>
      <c r="B28" s="15" t="s">
        <v>18</v>
      </c>
      <c r="C28" s="60" t="s">
        <v>77</v>
      </c>
      <c r="D28" s="47">
        <v>798400</v>
      </c>
    </row>
    <row r="29" spans="1:5" ht="105" customHeight="1">
      <c r="A29" s="1">
        <v>20</v>
      </c>
      <c r="B29" s="15" t="s">
        <v>95</v>
      </c>
      <c r="C29" s="61" t="s">
        <v>96</v>
      </c>
      <c r="D29" s="47">
        <v>2430000</v>
      </c>
      <c r="E29" s="77"/>
    </row>
    <row r="30" spans="1:5" ht="66" customHeight="1">
      <c r="A30" s="1">
        <v>21</v>
      </c>
      <c r="B30" s="15" t="s">
        <v>26</v>
      </c>
      <c r="C30" s="60" t="s">
        <v>27</v>
      </c>
      <c r="D30" s="47">
        <v>989200</v>
      </c>
      <c r="E30" s="77"/>
    </row>
    <row r="31" spans="1:4" ht="44.25" customHeight="1">
      <c r="A31" s="1">
        <v>22</v>
      </c>
      <c r="B31" s="15" t="s">
        <v>36</v>
      </c>
      <c r="C31" s="60" t="s">
        <v>37</v>
      </c>
      <c r="D31" s="47">
        <f>20920000+1144800+2057000</f>
        <v>24121800</v>
      </c>
    </row>
    <row r="32" spans="1:4" ht="82.5" customHeight="1">
      <c r="A32" s="1">
        <v>23</v>
      </c>
      <c r="B32" s="16" t="s">
        <v>9</v>
      </c>
      <c r="C32" s="62" t="s">
        <v>55</v>
      </c>
      <c r="D32" s="47">
        <f>SUM(D33:D33)</f>
        <v>256000</v>
      </c>
    </row>
    <row r="33" spans="1:4" ht="81" customHeight="1">
      <c r="A33" s="1">
        <v>24</v>
      </c>
      <c r="B33" s="17" t="s">
        <v>20</v>
      </c>
      <c r="C33" s="63" t="s">
        <v>38</v>
      </c>
      <c r="D33" s="47">
        <v>256000</v>
      </c>
    </row>
    <row r="34" spans="1:4" ht="31.5" customHeight="1">
      <c r="A34" s="1">
        <v>25</v>
      </c>
      <c r="B34" s="6" t="s">
        <v>6</v>
      </c>
      <c r="C34" s="51" t="s">
        <v>78</v>
      </c>
      <c r="D34" s="46">
        <f>+D35</f>
        <v>399000</v>
      </c>
    </row>
    <row r="35" spans="1:5" ht="19.5" customHeight="1">
      <c r="A35" s="1">
        <v>26</v>
      </c>
      <c r="B35" s="11" t="s">
        <v>23</v>
      </c>
      <c r="C35" s="55" t="s">
        <v>2</v>
      </c>
      <c r="D35" s="47">
        <v>399000</v>
      </c>
      <c r="E35" s="3"/>
    </row>
    <row r="36" spans="1:4" ht="33" customHeight="1">
      <c r="A36" s="1">
        <v>27</v>
      </c>
      <c r="B36" s="6" t="s">
        <v>22</v>
      </c>
      <c r="C36" s="51" t="s">
        <v>79</v>
      </c>
      <c r="D36" s="46">
        <f>SUM(D37+D41+D42)</f>
        <v>57301720</v>
      </c>
    </row>
    <row r="37" spans="1:4" ht="39" customHeight="1">
      <c r="A37" s="1">
        <v>28</v>
      </c>
      <c r="B37" s="11" t="s">
        <v>39</v>
      </c>
      <c r="C37" s="55" t="s">
        <v>80</v>
      </c>
      <c r="D37" s="47">
        <f>SUM(D38:D40)</f>
        <v>44601720</v>
      </c>
    </row>
    <row r="38" spans="1:4" ht="57" customHeight="1">
      <c r="A38" s="1">
        <v>29</v>
      </c>
      <c r="B38" s="11" t="s">
        <v>40</v>
      </c>
      <c r="C38" s="52" t="s">
        <v>81</v>
      </c>
      <c r="D38" s="47">
        <v>31924177</v>
      </c>
    </row>
    <row r="39" spans="1:4" ht="44.25" customHeight="1">
      <c r="A39" s="1">
        <v>30</v>
      </c>
      <c r="B39" s="11" t="s">
        <v>94</v>
      </c>
      <c r="C39" s="52" t="s">
        <v>93</v>
      </c>
      <c r="D39" s="47">
        <v>8087324</v>
      </c>
    </row>
    <row r="40" spans="1:4" ht="31.5" customHeight="1">
      <c r="A40" s="1">
        <v>31</v>
      </c>
      <c r="B40" s="11" t="s">
        <v>41</v>
      </c>
      <c r="C40" s="52" t="s">
        <v>82</v>
      </c>
      <c r="D40" s="47">
        <v>4590219</v>
      </c>
    </row>
    <row r="41" spans="1:5" ht="30.75" customHeight="1">
      <c r="A41" s="1">
        <v>32</v>
      </c>
      <c r="B41" s="11" t="s">
        <v>42</v>
      </c>
      <c r="C41" s="55" t="s">
        <v>83</v>
      </c>
      <c r="D41" s="47">
        <v>12400000</v>
      </c>
      <c r="E41" s="4"/>
    </row>
    <row r="42" spans="1:5" ht="29.25" customHeight="1">
      <c r="A42" s="1">
        <v>33</v>
      </c>
      <c r="B42" s="11" t="s">
        <v>100</v>
      </c>
      <c r="C42" s="55" t="s">
        <v>101</v>
      </c>
      <c r="D42" s="47">
        <v>300000</v>
      </c>
      <c r="E42" s="4"/>
    </row>
    <row r="43" spans="1:5" ht="34.5" customHeight="1">
      <c r="A43" s="1">
        <v>34</v>
      </c>
      <c r="B43" s="6" t="s">
        <v>10</v>
      </c>
      <c r="C43" s="51" t="s">
        <v>84</v>
      </c>
      <c r="D43" s="46">
        <f>SUM(D44+D46)</f>
        <v>6086900</v>
      </c>
      <c r="E43" s="4"/>
    </row>
    <row r="44" spans="1:5" ht="81" customHeight="1">
      <c r="A44" s="1">
        <v>35</v>
      </c>
      <c r="B44" s="11" t="s">
        <v>19</v>
      </c>
      <c r="C44" s="62" t="s">
        <v>56</v>
      </c>
      <c r="D44" s="47">
        <f>SUM(D45:D45)</f>
        <v>3821900</v>
      </c>
      <c r="E44" s="4"/>
    </row>
    <row r="45" spans="1:5" ht="82.5" customHeight="1">
      <c r="A45" s="1">
        <v>36</v>
      </c>
      <c r="B45" s="18" t="s">
        <v>24</v>
      </c>
      <c r="C45" s="63" t="s">
        <v>43</v>
      </c>
      <c r="D45" s="47">
        <v>3821900</v>
      </c>
      <c r="E45" s="5"/>
    </row>
    <row r="46" spans="1:5" ht="32.25" customHeight="1">
      <c r="A46" s="1">
        <v>37</v>
      </c>
      <c r="B46" s="11" t="s">
        <v>21</v>
      </c>
      <c r="C46" s="55" t="s">
        <v>57</v>
      </c>
      <c r="D46" s="47">
        <f>SUM(D47:D48)</f>
        <v>2265000</v>
      </c>
      <c r="E46" s="5"/>
    </row>
    <row r="47" spans="1:5" ht="52.5" customHeight="1">
      <c r="A47" s="1">
        <v>38</v>
      </c>
      <c r="B47" s="18" t="s">
        <v>54</v>
      </c>
      <c r="C47" s="63" t="s">
        <v>11</v>
      </c>
      <c r="D47" s="47">
        <v>2165000</v>
      </c>
      <c r="E47" s="5"/>
    </row>
    <row r="48" spans="1:5" ht="54" customHeight="1">
      <c r="A48" s="1">
        <v>39</v>
      </c>
      <c r="B48" s="18" t="s">
        <v>25</v>
      </c>
      <c r="C48" s="63" t="s">
        <v>44</v>
      </c>
      <c r="D48" s="47">
        <v>100000</v>
      </c>
      <c r="E48" s="4"/>
    </row>
    <row r="49" spans="1:5" ht="22.5" customHeight="1">
      <c r="A49" s="1">
        <v>40</v>
      </c>
      <c r="B49" s="19" t="s">
        <v>7</v>
      </c>
      <c r="C49" s="58" t="s">
        <v>85</v>
      </c>
      <c r="D49" s="46">
        <v>1760000</v>
      </c>
      <c r="E49" s="4"/>
    </row>
    <row r="50" spans="1:5" ht="18" customHeight="1">
      <c r="A50" s="1">
        <v>41</v>
      </c>
      <c r="B50" s="6" t="s">
        <v>102</v>
      </c>
      <c r="C50" s="58" t="s">
        <v>103</v>
      </c>
      <c r="D50" s="46">
        <v>53000</v>
      </c>
      <c r="E50" s="4"/>
    </row>
    <row r="51" spans="1:5" ht="16.5" customHeight="1">
      <c r="A51" s="1">
        <v>42</v>
      </c>
      <c r="B51" s="75" t="s">
        <v>86</v>
      </c>
      <c r="C51" s="76"/>
      <c r="D51" s="46">
        <f>+D10</f>
        <v>292078920</v>
      </c>
      <c r="E51" s="4"/>
    </row>
    <row r="52" spans="1:5" ht="22.5" customHeight="1">
      <c r="A52" s="1">
        <v>43</v>
      </c>
      <c r="B52" s="6" t="s">
        <v>3</v>
      </c>
      <c r="C52" s="51" t="s">
        <v>87</v>
      </c>
      <c r="D52" s="46">
        <f>SUM(D53+D74)</f>
        <v>710305660</v>
      </c>
      <c r="E52" s="4"/>
    </row>
    <row r="53" spans="1:5" ht="42" customHeight="1">
      <c r="A53" s="1">
        <v>44</v>
      </c>
      <c r="B53" s="20" t="s">
        <v>88</v>
      </c>
      <c r="C53" s="51" t="s">
        <v>89</v>
      </c>
      <c r="D53" s="48">
        <f>SUM(D54+D56+D61+D73)</f>
        <v>709345660</v>
      </c>
      <c r="E53" s="5"/>
    </row>
    <row r="54" spans="1:5" ht="34.5" customHeight="1">
      <c r="A54" s="1">
        <v>45</v>
      </c>
      <c r="B54" s="6" t="s">
        <v>104</v>
      </c>
      <c r="C54" s="64" t="s">
        <v>90</v>
      </c>
      <c r="D54" s="48">
        <f>SUM(D55)</f>
        <v>6314000</v>
      </c>
      <c r="E54" s="5"/>
    </row>
    <row r="55" spans="1:5" ht="57.75" customHeight="1">
      <c r="A55" s="1">
        <v>46</v>
      </c>
      <c r="B55" s="11" t="s">
        <v>105</v>
      </c>
      <c r="C55" s="62" t="s">
        <v>58</v>
      </c>
      <c r="D55" s="49">
        <v>6314000</v>
      </c>
      <c r="E55" s="5"/>
    </row>
    <row r="56" spans="1:5" ht="32.25" customHeight="1">
      <c r="A56" s="1">
        <v>47</v>
      </c>
      <c r="B56" s="6" t="s">
        <v>106</v>
      </c>
      <c r="C56" s="65" t="s">
        <v>45</v>
      </c>
      <c r="D56" s="48">
        <f>SUM(D57:D60)</f>
        <v>251224960</v>
      </c>
      <c r="E56" s="5"/>
    </row>
    <row r="57" spans="1:5" ht="79.5" customHeight="1">
      <c r="A57" s="41">
        <v>48</v>
      </c>
      <c r="B57" s="42" t="s">
        <v>123</v>
      </c>
      <c r="C57" s="66" t="s">
        <v>124</v>
      </c>
      <c r="D57" s="50">
        <v>1898060</v>
      </c>
      <c r="E57" s="5"/>
    </row>
    <row r="58" spans="1:5" ht="31.5" customHeight="1">
      <c r="A58" s="1">
        <v>49</v>
      </c>
      <c r="B58" s="11" t="s">
        <v>107</v>
      </c>
      <c r="C58" s="67" t="s">
        <v>130</v>
      </c>
      <c r="D58" s="49">
        <v>19759000</v>
      </c>
      <c r="E58" s="5"/>
    </row>
    <row r="59" spans="1:5" ht="34.5" customHeight="1">
      <c r="A59" s="1">
        <v>50</v>
      </c>
      <c r="B59" s="11" t="s">
        <v>107</v>
      </c>
      <c r="C59" s="67" t="s">
        <v>46</v>
      </c>
      <c r="D59" s="49">
        <v>7759900</v>
      </c>
      <c r="E59" s="4"/>
    </row>
    <row r="60" spans="1:5" ht="40.5" customHeight="1">
      <c r="A60" s="1">
        <v>51</v>
      </c>
      <c r="B60" s="11" t="s">
        <v>108</v>
      </c>
      <c r="C60" s="67" t="s">
        <v>109</v>
      </c>
      <c r="D60" s="49">
        <v>221808000</v>
      </c>
      <c r="E60" s="5"/>
    </row>
    <row r="61" spans="1:5" ht="33" customHeight="1">
      <c r="A61" s="1">
        <v>52</v>
      </c>
      <c r="B61" s="6" t="s">
        <v>110</v>
      </c>
      <c r="C61" s="65" t="s">
        <v>111</v>
      </c>
      <c r="D61" s="48">
        <f>SUM(D62:D72)</f>
        <v>451806700</v>
      </c>
      <c r="E61" s="4"/>
    </row>
    <row r="62" spans="1:5" ht="54" customHeight="1">
      <c r="A62" s="1">
        <v>53</v>
      </c>
      <c r="B62" s="11" t="s">
        <v>112</v>
      </c>
      <c r="C62" s="67" t="s">
        <v>113</v>
      </c>
      <c r="D62" s="49">
        <v>18140000</v>
      </c>
      <c r="E62" s="4"/>
    </row>
    <row r="63" spans="1:5" ht="56.25" customHeight="1">
      <c r="A63" s="1">
        <v>54</v>
      </c>
      <c r="B63" s="11" t="s">
        <v>114</v>
      </c>
      <c r="C63" s="51" t="s">
        <v>115</v>
      </c>
      <c r="D63" s="49">
        <v>0</v>
      </c>
      <c r="E63" s="5"/>
    </row>
    <row r="64" spans="1:5" ht="57" customHeight="1">
      <c r="A64" s="1">
        <v>55</v>
      </c>
      <c r="B64" s="11" t="s">
        <v>122</v>
      </c>
      <c r="C64" s="51" t="s">
        <v>115</v>
      </c>
      <c r="D64" s="49">
        <v>5261000</v>
      </c>
      <c r="E64" s="5"/>
    </row>
    <row r="65" spans="1:5" ht="65.25" customHeight="1">
      <c r="A65" s="1">
        <v>56</v>
      </c>
      <c r="B65" s="11" t="s">
        <v>114</v>
      </c>
      <c r="C65" s="67" t="s">
        <v>47</v>
      </c>
      <c r="D65" s="49">
        <v>37000</v>
      </c>
      <c r="E65" s="4"/>
    </row>
    <row r="66" spans="1:5" ht="69" customHeight="1">
      <c r="A66" s="1">
        <v>57</v>
      </c>
      <c r="B66" s="11" t="s">
        <v>114</v>
      </c>
      <c r="C66" s="67" t="s">
        <v>116</v>
      </c>
      <c r="D66" s="49">
        <v>100</v>
      </c>
      <c r="E66" s="4"/>
    </row>
    <row r="67" spans="1:5" ht="32.25" customHeight="1">
      <c r="A67" s="1">
        <v>58</v>
      </c>
      <c r="B67" s="11" t="s">
        <v>114</v>
      </c>
      <c r="C67" s="67" t="s">
        <v>117</v>
      </c>
      <c r="D67" s="49">
        <v>102300</v>
      </c>
      <c r="E67" s="4"/>
    </row>
    <row r="68" spans="1:5" ht="57" customHeight="1">
      <c r="A68" s="1">
        <v>59</v>
      </c>
      <c r="B68" s="11" t="s">
        <v>114</v>
      </c>
      <c r="C68" s="67" t="s">
        <v>48</v>
      </c>
      <c r="D68" s="49">
        <v>73446000</v>
      </c>
      <c r="E68" s="4"/>
    </row>
    <row r="69" spans="1:5" ht="97.5" customHeight="1">
      <c r="A69" s="1">
        <v>60</v>
      </c>
      <c r="B69" s="11" t="s">
        <v>118</v>
      </c>
      <c r="C69" s="68" t="s">
        <v>59</v>
      </c>
      <c r="D69" s="49">
        <v>165167000</v>
      </c>
      <c r="E69" s="4"/>
    </row>
    <row r="70" spans="1:5" ht="57" customHeight="1">
      <c r="A70" s="1">
        <v>61</v>
      </c>
      <c r="B70" s="11" t="s">
        <v>118</v>
      </c>
      <c r="C70" s="67" t="s">
        <v>60</v>
      </c>
      <c r="D70" s="49">
        <v>188912000</v>
      </c>
      <c r="E70" s="4"/>
    </row>
    <row r="71" spans="1:5" ht="66.75" customHeight="1">
      <c r="A71" s="1">
        <v>62</v>
      </c>
      <c r="B71" s="11" t="s">
        <v>114</v>
      </c>
      <c r="C71" s="68" t="s">
        <v>119</v>
      </c>
      <c r="D71" s="49">
        <v>21000</v>
      </c>
      <c r="E71" s="4"/>
    </row>
    <row r="72" spans="1:5" ht="54.75" customHeight="1">
      <c r="A72" s="1">
        <v>63</v>
      </c>
      <c r="B72" s="11" t="s">
        <v>114</v>
      </c>
      <c r="C72" s="68" t="s">
        <v>91</v>
      </c>
      <c r="D72" s="49">
        <v>720300</v>
      </c>
      <c r="E72" s="5"/>
    </row>
    <row r="73" spans="1:5" ht="19.5" customHeight="1">
      <c r="A73" s="1">
        <v>64</v>
      </c>
      <c r="B73" s="6" t="s">
        <v>120</v>
      </c>
      <c r="C73" s="69" t="s">
        <v>16</v>
      </c>
      <c r="D73" s="48">
        <v>0</v>
      </c>
      <c r="E73" s="4"/>
    </row>
    <row r="74" spans="1:5" ht="31.5" customHeight="1">
      <c r="A74" s="1">
        <v>65</v>
      </c>
      <c r="B74" s="21" t="s">
        <v>61</v>
      </c>
      <c r="C74" s="70" t="s">
        <v>28</v>
      </c>
      <c r="D74" s="46">
        <f>SUM(D75:D76)</f>
        <v>960000</v>
      </c>
      <c r="E74" s="4"/>
    </row>
    <row r="75" spans="1:5" ht="25.5" customHeight="1">
      <c r="A75" s="1">
        <v>66</v>
      </c>
      <c r="B75" s="22" t="s">
        <v>29</v>
      </c>
      <c r="C75" s="71" t="s">
        <v>28</v>
      </c>
      <c r="D75" s="47">
        <v>700000</v>
      </c>
      <c r="E75" s="5"/>
    </row>
    <row r="76" spans="1:5" ht="29.25" customHeight="1">
      <c r="A76" s="1">
        <v>67</v>
      </c>
      <c r="B76" s="22" t="s">
        <v>92</v>
      </c>
      <c r="C76" s="71" t="s">
        <v>28</v>
      </c>
      <c r="D76" s="47">
        <v>260000</v>
      </c>
      <c r="E76" s="5"/>
    </row>
    <row r="77" spans="1:5" ht="21" customHeight="1">
      <c r="A77" s="1">
        <v>68</v>
      </c>
      <c r="B77" s="45"/>
      <c r="C77" s="1" t="s">
        <v>121</v>
      </c>
      <c r="D77" s="46">
        <f>+D51+D52</f>
        <v>1002384580</v>
      </c>
      <c r="E77" s="4"/>
    </row>
    <row r="78" spans="1:5" ht="94.5" customHeight="1">
      <c r="A78" s="40"/>
      <c r="B78" s="26"/>
      <c r="C78" s="27"/>
      <c r="D78" s="28"/>
      <c r="E78" s="5"/>
    </row>
    <row r="79" spans="1:5" ht="64.5" customHeight="1">
      <c r="A79" s="40"/>
      <c r="B79" s="26"/>
      <c r="C79" s="27"/>
      <c r="D79" s="28"/>
      <c r="E79" s="4"/>
    </row>
    <row r="80" spans="1:5" ht="66" customHeight="1">
      <c r="A80" s="40"/>
      <c r="B80" s="26"/>
      <c r="C80" s="30"/>
      <c r="D80" s="28"/>
      <c r="E80" s="4"/>
    </row>
    <row r="81" spans="1:5" ht="69.75" customHeight="1">
      <c r="A81" s="40"/>
      <c r="B81" s="26"/>
      <c r="C81" s="27"/>
      <c r="D81" s="28"/>
      <c r="E81" s="4"/>
    </row>
    <row r="82" spans="1:5" ht="46.5" customHeight="1">
      <c r="A82" s="40"/>
      <c r="B82" s="26"/>
      <c r="C82" s="31"/>
      <c r="D82" s="28"/>
      <c r="E82" s="4"/>
    </row>
    <row r="83" spans="1:5" ht="54.75" customHeight="1">
      <c r="A83" s="40"/>
      <c r="B83" s="26"/>
      <c r="C83" s="27"/>
      <c r="D83" s="28"/>
      <c r="E83" s="4"/>
    </row>
    <row r="84" spans="1:5" ht="95.25" customHeight="1">
      <c r="A84" s="40"/>
      <c r="B84" s="26"/>
      <c r="C84" s="27"/>
      <c r="D84" s="28"/>
      <c r="E84" s="4"/>
    </row>
    <row r="85" spans="1:5" ht="57" customHeight="1">
      <c r="A85" s="40"/>
      <c r="B85" s="26"/>
      <c r="C85" s="27"/>
      <c r="D85" s="28"/>
      <c r="E85" s="4"/>
    </row>
    <row r="86" spans="1:5" ht="55.5" customHeight="1">
      <c r="A86" s="40"/>
      <c r="B86" s="26"/>
      <c r="C86" s="32"/>
      <c r="D86" s="28"/>
      <c r="E86" s="5"/>
    </row>
    <row r="87" spans="1:5" ht="70.5" customHeight="1">
      <c r="A87" s="40"/>
      <c r="B87" s="26"/>
      <c r="C87" s="32"/>
      <c r="D87" s="28"/>
      <c r="E87" s="4"/>
    </row>
    <row r="88" spans="1:5" ht="21" customHeight="1">
      <c r="A88" s="40"/>
      <c r="B88" s="33"/>
      <c r="C88" s="34"/>
      <c r="D88" s="35"/>
      <c r="E88" s="4"/>
    </row>
    <row r="89" spans="1:5" ht="28.5" customHeight="1">
      <c r="A89" s="40"/>
      <c r="B89" s="26"/>
      <c r="C89" s="27"/>
      <c r="D89" s="36"/>
      <c r="E89" s="4"/>
    </row>
    <row r="90" spans="1:5" ht="36" customHeight="1">
      <c r="A90" s="40"/>
      <c r="B90" s="26"/>
      <c r="C90" s="27"/>
      <c r="D90" s="36"/>
      <c r="E90" s="4"/>
    </row>
    <row r="91" spans="1:5" ht="29.25" customHeight="1">
      <c r="A91" s="40"/>
      <c r="B91" s="26"/>
      <c r="C91" s="27"/>
      <c r="D91" s="36"/>
      <c r="E91" s="4"/>
    </row>
    <row r="92" spans="1:5" ht="28.5" customHeight="1">
      <c r="A92" s="40"/>
      <c r="B92" s="33"/>
      <c r="C92" s="37"/>
      <c r="D92" s="29"/>
      <c r="E92" s="4"/>
    </row>
    <row r="93" spans="1:5" ht="30.75" customHeight="1">
      <c r="A93" s="40"/>
      <c r="B93" s="26"/>
      <c r="C93" s="32"/>
      <c r="D93" s="28"/>
      <c r="E93" s="4"/>
    </row>
    <row r="94" spans="1:5" ht="34.5" customHeight="1">
      <c r="A94" s="40"/>
      <c r="B94" s="26"/>
      <c r="C94" s="32"/>
      <c r="D94" s="28"/>
      <c r="E94" s="4"/>
    </row>
    <row r="95" spans="1:5" ht="27" customHeight="1">
      <c r="A95" s="40"/>
      <c r="B95" s="26"/>
      <c r="C95" s="38"/>
      <c r="D95" s="28"/>
      <c r="E95" s="4"/>
    </row>
    <row r="96" spans="1:5" ht="18.75" customHeight="1">
      <c r="A96" s="40"/>
      <c r="B96" s="33"/>
      <c r="C96" s="39"/>
      <c r="D96" s="29"/>
      <c r="E96" s="3"/>
    </row>
    <row r="97" spans="2:4" ht="14.25">
      <c r="B97" s="23"/>
      <c r="C97" s="24"/>
      <c r="D97" s="25"/>
    </row>
    <row r="98" spans="2:4" ht="12.75">
      <c r="B98" s="23"/>
      <c r="C98" s="23"/>
      <c r="D98" s="23"/>
    </row>
    <row r="99" spans="2:4" ht="12.75">
      <c r="B99" s="23"/>
      <c r="C99" s="23"/>
      <c r="D99" s="23"/>
    </row>
    <row r="100" spans="2:4" ht="12.75">
      <c r="B100" s="23"/>
      <c r="C100" s="23"/>
      <c r="D100" s="23"/>
    </row>
    <row r="101" spans="2:4" ht="12.75">
      <c r="B101" s="23"/>
      <c r="C101" s="23"/>
      <c r="D101" s="23"/>
    </row>
  </sheetData>
  <sheetProtection/>
  <mergeCells count="7">
    <mergeCell ref="B6:D6"/>
    <mergeCell ref="B51:C51"/>
    <mergeCell ref="E29:E30"/>
    <mergeCell ref="A8:A9"/>
    <mergeCell ref="B8:B9"/>
    <mergeCell ref="D8:D9"/>
    <mergeCell ref="C8:C9"/>
  </mergeCells>
  <printOptions/>
  <pageMargins left="0.6692913385826772" right="0.1968503937007874" top="0.5118110236220472" bottom="0.35433070866141736" header="0.5118110236220472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staff</cp:lastModifiedBy>
  <cp:lastPrinted>2017-04-14T04:30:41Z</cp:lastPrinted>
  <dcterms:created xsi:type="dcterms:W3CDTF">1999-08-31T09:18:08Z</dcterms:created>
  <dcterms:modified xsi:type="dcterms:W3CDTF">2017-04-14T04:30:47Z</dcterms:modified>
  <cp:category/>
  <cp:version/>
  <cp:contentType/>
  <cp:contentStatus/>
</cp:coreProperties>
</file>