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полугодие" sheetId="1" r:id="rId1"/>
  </sheets>
  <definedNames>
    <definedName name="_xlnm.Print_Titles" localSheetId="0">'1 полугодие'!$9:$12</definedName>
    <definedName name="_xlnm.Print_Area" localSheetId="0">'1 полугодие'!$A$1:$E$104</definedName>
  </definedNames>
  <calcPr fullCalcOnLoad="1"/>
</workbook>
</file>

<file path=xl/sharedStrings.xml><?xml version="1.0" encoding="utf-8"?>
<sst xmlns="http://schemas.openxmlformats.org/spreadsheetml/2006/main" count="133" uniqueCount="123">
  <si>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</si>
  <si>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</si>
  <si>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</si>
  <si>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</si>
  <si>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</si>
  <si>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</si>
  <si>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</si>
  <si>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</si>
  <si>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</si>
  <si>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</si>
  <si>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</si>
  <si>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</si>
  <si>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</si>
  <si>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</si>
  <si>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</si>
  <si>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</si>
  <si>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</si>
  <si>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</si>
  <si>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</si>
  <si>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</si>
  <si>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</si>
  <si>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</si>
  <si>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</si>
  <si>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</si>
  <si>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</si>
  <si>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</si>
  <si>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</si>
  <si>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</si>
  <si>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</si>
  <si>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</si>
  <si>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</si>
  <si>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</si>
  <si>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</si>
  <si>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</si>
  <si>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</si>
  <si>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</si>
  <si>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</si>
  <si>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</si>
  <si>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 xml:space="preserve">    Исполнение бюджета по доходам  Городского округа Заречный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</si>
  <si>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</si>
  <si>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</si>
  <si>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</si>
  <si>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</si>
  <si>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</si>
  <si>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</si>
  <si>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</si>
  <si>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</si>
  <si>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</si>
  <si>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</si>
  <si>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</si>
  <si>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</si>
  <si>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</si>
  <si>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</si>
  <si>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</si>
  <si>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</si>
  <si>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</si>
  <si>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</si>
  <si>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</si>
  <si>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</si>
  <si>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</si>
  <si>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</si>
  <si>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</si>
  <si>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</si>
  <si>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</si>
  <si>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</si>
  <si>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</si>
  <si>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</si>
  <si>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</si>
  <si>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</si>
  <si>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</si>
  <si>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</si>
  <si>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</si>
  <si>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</si>
  <si>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</si>
  <si>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</si>
  <si>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</si>
  <si>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</si>
  <si>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</si>
  <si>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</si>
  <si>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</si>
  <si>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</si>
  <si>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</si>
  <si>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</si>
  <si>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</si>
  <si>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</si>
  <si>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</si>
  <si>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</si>
  <si>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</si>
  <si>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</si>
  <si>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</si>
  <si>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</si>
  <si>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Думы ГО Заречный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</si>
  <si>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</si>
  <si>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</si>
  <si>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</si>
  <si>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</si>
  <si>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</si>
  <si>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</si>
  <si>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</si>
  <si>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</si>
  <si>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</si>
  <si>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</si>
  <si>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</si>
  <si>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</si>
  <si>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</si>
  <si>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</si>
  <si>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</si>
  <si>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</si>
  <si>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</si>
  <si>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</si>
  <si>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</si>
  <si>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</si>
  <si>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</si>
  <si>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</si>
  <si>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</si>
  <si>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местным бюджетам на подготовку молодых граждан к военной службе</t>
  </si>
  <si>
    <t>за 1 полугодие  2015 года</t>
  </si>
  <si>
    <t>Годовые назначения  2015 год                          (с корректир-й)</t>
  </si>
  <si>
    <t>Исполнение    1 полугодие   2015 года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</si>
  <si>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</si>
  <si>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</si>
  <si>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</si>
  <si>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 xml:space="preserve">от   03.09.2015 г.  №   110-Р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</si>
</sst>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2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wrapText="1" shrinkToFi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 shrinkToFit="1"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wrapText="1" shrinkToFit="1"/>
      <protection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170" fontId="5" fillId="0" borderId="10" xfId="6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43" fontId="5" fillId="0" borderId="10" xfId="60" applyNumberFormat="1" applyFont="1" applyBorder="1" applyAlignment="1">
      <alignment/>
    </xf>
    <xf numFmtId="170" fontId="10" fillId="0" borderId="16" xfId="60" applyNumberFormat="1" applyFont="1" applyBorder="1" applyAlignment="1">
      <alignment/>
    </xf>
    <xf numFmtId="170" fontId="10" fillId="0" borderId="17" xfId="6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3" fillId="0" borderId="20" xfId="0" applyFont="1" applyBorder="1" applyAlignment="1" applyProtection="1">
      <alignment wrapText="1"/>
      <protection locked="0"/>
    </xf>
    <xf numFmtId="0" fontId="7" fillId="0" borderId="20" xfId="0" applyNumberFormat="1" applyFont="1" applyBorder="1" applyAlignment="1">
      <alignment horizontal="justify" vertical="top" wrapText="1"/>
    </xf>
    <xf numFmtId="0" fontId="7" fillId="0" borderId="21" xfId="0" applyNumberFormat="1" applyFont="1" applyBorder="1" applyAlignment="1">
      <alignment horizontal="justify" vertical="top" wrapText="1"/>
    </xf>
    <xf numFmtId="43" fontId="10" fillId="0" borderId="22" xfId="60" applyNumberFormat="1" applyFont="1" applyBorder="1" applyAlignment="1">
      <alignment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170" fontId="24" fillId="0" borderId="0" xfId="60" applyNumberFormat="1" applyFont="1" applyBorder="1" applyAlignment="1">
      <alignment/>
    </xf>
    <xf numFmtId="43" fontId="10" fillId="0" borderId="0" xfId="6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 vertical="top" wrapText="1"/>
    </xf>
    <xf numFmtId="43" fontId="10" fillId="0" borderId="0" xfId="6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justify" vertical="top" wrapText="1"/>
    </xf>
    <xf numFmtId="170" fontId="10" fillId="0" borderId="0" xfId="6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170" fontId="5" fillId="0" borderId="0" xfId="6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 applyProtection="1">
      <alignment wrapText="1"/>
      <protection locked="0"/>
    </xf>
    <xf numFmtId="43" fontId="5" fillId="0" borderId="0" xfId="6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170" fontId="5" fillId="0" borderId="27" xfId="60" applyNumberFormat="1" applyFont="1" applyBorder="1" applyAlignment="1">
      <alignment/>
    </xf>
    <xf numFmtId="0" fontId="7" fillId="0" borderId="14" xfId="0" applyFont="1" applyBorder="1" applyAlignment="1" applyProtection="1">
      <alignment wrapText="1"/>
      <protection locked="0"/>
    </xf>
    <xf numFmtId="170" fontId="5" fillId="0" borderId="17" xfId="60" applyNumberFormat="1" applyFont="1" applyBorder="1" applyAlignment="1">
      <alignment/>
    </xf>
    <xf numFmtId="170" fontId="5" fillId="0" borderId="16" xfId="60" applyNumberFormat="1" applyFont="1" applyBorder="1" applyAlignment="1">
      <alignment/>
    </xf>
    <xf numFmtId="170" fontId="5" fillId="0" borderId="25" xfId="60" applyNumberFormat="1" applyFont="1" applyBorder="1" applyAlignment="1">
      <alignment/>
    </xf>
    <xf numFmtId="0" fontId="22" fillId="0" borderId="14" xfId="0" applyFont="1" applyBorder="1" applyAlignment="1">
      <alignment/>
    </xf>
    <xf numFmtId="43" fontId="5" fillId="0" borderId="17" xfId="60" applyNumberFormat="1" applyFont="1" applyBorder="1" applyAlignment="1">
      <alignment/>
    </xf>
    <xf numFmtId="170" fontId="9" fillId="0" borderId="17" xfId="60" applyNumberFormat="1" applyFont="1" applyBorder="1" applyAlignment="1">
      <alignment/>
    </xf>
    <xf numFmtId="170" fontId="5" fillId="0" borderId="26" xfId="60" applyNumberFormat="1" applyFont="1" applyBorder="1" applyAlignment="1">
      <alignment/>
    </xf>
    <xf numFmtId="170" fontId="10" fillId="0" borderId="26" xfId="60" applyNumberFormat="1" applyFont="1" applyBorder="1" applyAlignment="1">
      <alignment/>
    </xf>
    <xf numFmtId="170" fontId="10" fillId="0" borderId="17" xfId="60" applyNumberFormat="1" applyFont="1" applyBorder="1" applyAlignment="1">
      <alignment horizontal="center"/>
    </xf>
    <xf numFmtId="170" fontId="5" fillId="0" borderId="28" xfId="60" applyNumberFormat="1" applyFont="1" applyBorder="1" applyAlignment="1">
      <alignment/>
    </xf>
    <xf numFmtId="170" fontId="11" fillId="0" borderId="28" xfId="60" applyNumberFormat="1" applyFont="1" applyBorder="1" applyAlignment="1">
      <alignment/>
    </xf>
    <xf numFmtId="43" fontId="5" fillId="0" borderId="22" xfId="60" applyNumberFormat="1" applyFont="1" applyBorder="1" applyAlignment="1">
      <alignment/>
    </xf>
    <xf numFmtId="43" fontId="10" fillId="0" borderId="17" xfId="6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70" fontId="61" fillId="0" borderId="0" xfId="6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170" fontId="62" fillId="0" borderId="0" xfId="60" applyNumberFormat="1" applyFont="1" applyBorder="1" applyAlignment="1">
      <alignment/>
    </xf>
    <xf numFmtId="43" fontId="5" fillId="0" borderId="0" xfId="60" applyNumberFormat="1" applyFont="1" applyBorder="1" applyAlignment="1">
      <alignment/>
    </xf>
    <xf numFmtId="0" fontId="14" fillId="0" borderId="0" xfId="0" applyFont="1" applyBorder="1" applyAlignment="1">
      <alignment horizontal="left" wrapText="1"/>
    </xf>
    <xf numFmtId="170" fontId="61" fillId="0" borderId="0" xfId="60" applyNumberFormat="1" applyFont="1" applyBorder="1" applyAlignment="1">
      <alignment horizontal="center"/>
    </xf>
    <xf numFmtId="170" fontId="10" fillId="0" borderId="0" xfId="60" applyNumberFormat="1" applyFont="1" applyBorder="1" applyAlignment="1">
      <alignment/>
    </xf>
    <xf numFmtId="0" fontId="7" fillId="0" borderId="0" xfId="0" applyNumberFormat="1" applyFont="1" applyBorder="1" applyAlignment="1">
      <alignment horizontal="justify" vertical="top" wrapText="1"/>
    </xf>
    <xf numFmtId="43" fontId="5" fillId="0" borderId="0" xfId="60" applyFont="1" applyBorder="1" applyAlignment="1">
      <alignment/>
    </xf>
    <xf numFmtId="0" fontId="21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6" fillId="0" borderId="14" xfId="0" applyFont="1" applyBorder="1" applyAlignment="1" applyProtection="1">
      <alignment wrapText="1"/>
      <protection locked="0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 applyProtection="1">
      <alignment wrapText="1"/>
      <protection locked="0"/>
    </xf>
    <xf numFmtId="0" fontId="26" fillId="0" borderId="14" xfId="0" applyFont="1" applyBorder="1" applyAlignment="1">
      <alignment horizontal="justify" vertical="top" wrapText="1"/>
    </xf>
    <xf numFmtId="0" fontId="26" fillId="0" borderId="14" xfId="0" applyFont="1" applyBorder="1" applyAlignment="1">
      <alignment wrapText="1"/>
    </xf>
    <xf numFmtId="0" fontId="26" fillId="0" borderId="18" xfId="0" applyFont="1" applyBorder="1" applyAlignment="1" applyProtection="1">
      <alignment wrapText="1"/>
      <protection locked="0"/>
    </xf>
    <xf numFmtId="0" fontId="26" fillId="0" borderId="26" xfId="0" applyFont="1" applyBorder="1" applyAlignment="1">
      <alignment horizontal="left" wrapText="1"/>
    </xf>
    <xf numFmtId="170" fontId="11" fillId="0" borderId="16" xfId="60" applyNumberFormat="1" applyFont="1" applyBorder="1" applyAlignment="1">
      <alignment/>
    </xf>
    <xf numFmtId="43" fontId="10" fillId="0" borderId="16" xfId="60" applyNumberFormat="1" applyFont="1" applyBorder="1" applyAlignment="1">
      <alignment/>
    </xf>
    <xf numFmtId="0" fontId="26" fillId="0" borderId="14" xfId="0" applyNumberFormat="1" applyFont="1" applyBorder="1" applyAlignment="1">
      <alignment horizontal="left" vertical="top" wrapText="1"/>
    </xf>
    <xf numFmtId="0" fontId="26" fillId="0" borderId="29" xfId="0" applyNumberFormat="1" applyFont="1" applyBorder="1" applyAlignment="1">
      <alignment horizontal="left" wrapText="1"/>
    </xf>
    <xf numFmtId="0" fontId="26" fillId="0" borderId="19" xfId="0" applyFont="1" applyBorder="1" applyAlignment="1">
      <alignment horizontal="justify" vertical="top" wrapText="1"/>
    </xf>
    <xf numFmtId="0" fontId="26" fillId="0" borderId="14" xfId="0" applyNumberFormat="1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164" fontId="61" fillId="0" borderId="30" xfId="0" applyNumberFormat="1" applyFont="1" applyBorder="1" applyAlignment="1">
      <alignment/>
    </xf>
    <xf numFmtId="164" fontId="61" fillId="0" borderId="31" xfId="0" applyNumberFormat="1" applyFont="1" applyBorder="1" applyAlignment="1">
      <alignment/>
    </xf>
    <xf numFmtId="170" fontId="10" fillId="0" borderId="16" xfId="60" applyNumberFormat="1" applyFont="1" applyBorder="1" applyAlignment="1">
      <alignment/>
    </xf>
    <xf numFmtId="43" fontId="5" fillId="0" borderId="27" xfId="60" applyNumberFormat="1" applyFont="1" applyBorder="1" applyAlignment="1">
      <alignment/>
    </xf>
    <xf numFmtId="43" fontId="5" fillId="0" borderId="16" xfId="60" applyNumberFormat="1" applyFont="1" applyBorder="1" applyAlignment="1">
      <alignment/>
    </xf>
    <xf numFmtId="43" fontId="5" fillId="0" borderId="25" xfId="60" applyNumberFormat="1" applyFont="1" applyBorder="1" applyAlignment="1">
      <alignment/>
    </xf>
    <xf numFmtId="43" fontId="9" fillId="0" borderId="17" xfId="60" applyNumberFormat="1" applyFont="1" applyBorder="1" applyAlignment="1">
      <alignment/>
    </xf>
    <xf numFmtId="43" fontId="10" fillId="0" borderId="26" xfId="60" applyNumberFormat="1" applyFont="1" applyBorder="1" applyAlignment="1">
      <alignment/>
    </xf>
    <xf numFmtId="43" fontId="10" fillId="0" borderId="17" xfId="60" applyNumberFormat="1" applyFont="1" applyBorder="1" applyAlignment="1">
      <alignment horizontal="center"/>
    </xf>
    <xf numFmtId="43" fontId="5" fillId="0" borderId="28" xfId="60" applyNumberFormat="1" applyFont="1" applyBorder="1" applyAlignment="1">
      <alignment/>
    </xf>
    <xf numFmtId="170" fontId="5" fillId="0" borderId="18" xfId="60" applyNumberFormat="1" applyFont="1" applyBorder="1" applyAlignment="1">
      <alignment/>
    </xf>
    <xf numFmtId="43" fontId="5" fillId="0" borderId="18" xfId="60" applyNumberFormat="1" applyFont="1" applyBorder="1" applyAlignment="1">
      <alignment/>
    </xf>
    <xf numFmtId="43" fontId="11" fillId="0" borderId="22" xfId="60" applyNumberFormat="1" applyFont="1" applyBorder="1" applyAlignment="1">
      <alignment/>
    </xf>
    <xf numFmtId="43" fontId="11" fillId="0" borderId="32" xfId="6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" fontId="10" fillId="0" borderId="30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25" fillId="0" borderId="19" xfId="0" applyFont="1" applyBorder="1" applyAlignment="1">
      <alignment horizontal="left" wrapText="1"/>
    </xf>
    <xf numFmtId="0" fontId="14" fillId="0" borderId="20" xfId="0" applyFont="1" applyBorder="1" applyAlignment="1" applyProtection="1">
      <alignment wrapText="1"/>
      <protection locked="0"/>
    </xf>
    <xf numFmtId="0" fontId="13" fillId="0" borderId="13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1" xfId="0" applyFont="1" applyBorder="1" applyAlignment="1">
      <alignment/>
    </xf>
    <xf numFmtId="0" fontId="15" fillId="0" borderId="12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5" fillId="0" borderId="11" xfId="0" applyFont="1" applyBorder="1" applyAlignment="1" applyProtection="1">
      <alignment horizontal="center" wrapText="1" shrinkToFit="1"/>
      <protection/>
    </xf>
    <xf numFmtId="0" fontId="20" fillId="0" borderId="44" xfId="0" applyFont="1" applyBorder="1" applyAlignment="1">
      <alignment wrapText="1" shrinkToFit="1"/>
    </xf>
    <xf numFmtId="0" fontId="20" fillId="0" borderId="18" xfId="0" applyFont="1" applyBorder="1" applyAlignment="1">
      <alignment wrapText="1" shrinkToFit="1"/>
    </xf>
    <xf numFmtId="0" fontId="15" fillId="0" borderId="11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6.375" style="1" customWidth="1"/>
    <col min="2" max="2" width="49.875" style="1" customWidth="1"/>
    <col min="3" max="3" width="20.125" style="0" customWidth="1"/>
    <col min="4" max="4" width="21.00390625" style="0" customWidth="1"/>
    <col min="5" max="5" width="10.875" style="0" customWidth="1"/>
  </cols>
  <sheetData>
    <row r="1" spans="1:11" ht="18" customHeight="1">
      <c r="A1" s="11"/>
      <c r="B1" s="11"/>
      <c r="C1" s="11"/>
      <c r="D1" s="157" t="s">
        <v>89</v>
      </c>
      <c r="E1" s="157"/>
      <c r="F1" s="21"/>
      <c r="G1" s="11"/>
      <c r="H1" s="11"/>
      <c r="I1" s="11"/>
      <c r="J1" s="11"/>
      <c r="K1" s="11"/>
    </row>
    <row r="2" spans="1:11" ht="19.5" customHeight="1">
      <c r="A2" s="3"/>
      <c r="B2" s="3"/>
      <c r="C2" s="3"/>
      <c r="D2" s="158" t="s">
        <v>90</v>
      </c>
      <c r="E2" s="158"/>
      <c r="F2" s="20"/>
      <c r="G2" s="3"/>
      <c r="H2" s="3"/>
      <c r="I2" s="3"/>
      <c r="J2" s="3"/>
      <c r="K2" s="3"/>
    </row>
    <row r="3" spans="1:11" ht="19.5" customHeight="1">
      <c r="A3" s="3"/>
      <c r="B3" s="2"/>
      <c r="C3" s="3"/>
      <c r="D3" s="158" t="s">
        <v>91</v>
      </c>
      <c r="E3" s="158"/>
      <c r="F3" s="20"/>
      <c r="G3" s="3"/>
      <c r="H3" s="3"/>
      <c r="I3" s="3"/>
      <c r="J3" s="3"/>
      <c r="K3" s="3"/>
    </row>
    <row r="4" spans="1:11" ht="20.25" customHeight="1">
      <c r="A4" s="3"/>
      <c r="B4" s="2"/>
      <c r="C4" s="3"/>
      <c r="D4" s="158" t="s">
        <v>122</v>
      </c>
      <c r="E4" s="158"/>
      <c r="F4" s="20"/>
      <c r="G4" s="3"/>
      <c r="H4" s="3"/>
      <c r="I4" s="3"/>
      <c r="J4" s="3"/>
      <c r="K4" s="3"/>
    </row>
    <row r="5" spans="1:11" ht="17.25" customHeight="1">
      <c r="A5" s="3"/>
      <c r="B5" s="2"/>
      <c r="C5" s="3"/>
      <c r="D5" s="8"/>
      <c r="E5" s="10"/>
      <c r="F5" s="9"/>
      <c r="G5" s="3"/>
      <c r="H5" s="3"/>
      <c r="I5" s="3"/>
      <c r="J5" s="3"/>
      <c r="K5" s="3"/>
    </row>
    <row r="6" spans="1:11" ht="26.25" customHeight="1">
      <c r="A6" s="3"/>
      <c r="B6" s="5" t="s">
        <v>38</v>
      </c>
      <c r="C6" s="12"/>
      <c r="D6" s="13"/>
      <c r="E6" s="13"/>
      <c r="F6" s="3"/>
      <c r="G6" s="3"/>
      <c r="H6" s="3"/>
      <c r="I6" s="148"/>
      <c r="J6" s="148"/>
      <c r="K6" s="148"/>
    </row>
    <row r="7" spans="1:11" ht="20.25" customHeight="1">
      <c r="A7" s="3"/>
      <c r="B7" s="6" t="s">
        <v>116</v>
      </c>
      <c r="C7" s="13"/>
      <c r="D7" s="13"/>
      <c r="E7" s="13"/>
      <c r="F7" s="149"/>
      <c r="G7" s="149"/>
      <c r="H7" s="149"/>
      <c r="I7" s="149"/>
      <c r="J7" s="149"/>
      <c r="K7" s="149"/>
    </row>
    <row r="8" spans="1:11" ht="18" customHeight="1" thickBot="1">
      <c r="A8" s="3"/>
      <c r="B8" s="3"/>
      <c r="C8" s="3"/>
      <c r="D8" s="3"/>
      <c r="E8" s="3"/>
      <c r="F8" s="3"/>
      <c r="G8" s="3"/>
      <c r="H8" s="3"/>
      <c r="I8" s="150"/>
      <c r="J8" s="150"/>
      <c r="K8" s="150"/>
    </row>
    <row r="9" spans="1:11" ht="14.25" customHeight="1">
      <c r="A9" s="154" t="s">
        <v>71</v>
      </c>
      <c r="B9" s="151" t="s">
        <v>41</v>
      </c>
      <c r="C9" s="154" t="s">
        <v>117</v>
      </c>
      <c r="D9" s="142" t="s">
        <v>118</v>
      </c>
      <c r="E9" s="145" t="s">
        <v>40</v>
      </c>
      <c r="F9" s="11"/>
      <c r="G9" s="11"/>
      <c r="H9" s="11"/>
      <c r="I9" s="11"/>
      <c r="J9" s="11"/>
      <c r="K9" s="11"/>
    </row>
    <row r="10" spans="1:11" ht="14.25" customHeight="1">
      <c r="A10" s="155"/>
      <c r="B10" s="152"/>
      <c r="C10" s="155"/>
      <c r="D10" s="143"/>
      <c r="E10" s="146"/>
      <c r="F10" s="14"/>
      <c r="G10" s="14"/>
      <c r="H10" s="14"/>
      <c r="I10" s="14"/>
      <c r="J10" s="14"/>
      <c r="K10" s="14"/>
    </row>
    <row r="11" spans="1:11" ht="75.75" customHeight="1" thickBot="1">
      <c r="A11" s="156"/>
      <c r="B11" s="153"/>
      <c r="C11" s="159"/>
      <c r="D11" s="144"/>
      <c r="E11" s="147"/>
      <c r="F11" s="14"/>
      <c r="G11" s="14"/>
      <c r="H11" s="14"/>
      <c r="I11" s="14"/>
      <c r="J11" s="14"/>
      <c r="K11" s="14"/>
    </row>
    <row r="12" spans="1:11" ht="13.5" thickBot="1">
      <c r="A12" s="15">
        <v>1</v>
      </c>
      <c r="B12" s="16">
        <v>2</v>
      </c>
      <c r="C12" s="29">
        <v>3</v>
      </c>
      <c r="D12" s="29">
        <v>4</v>
      </c>
      <c r="E12" s="29">
        <v>5</v>
      </c>
      <c r="F12" s="17"/>
      <c r="G12" s="17"/>
      <c r="H12" s="17"/>
      <c r="I12" s="17"/>
      <c r="J12" s="17"/>
      <c r="K12" s="17"/>
    </row>
    <row r="13" spans="1:11" ht="18.75" customHeight="1" thickBot="1">
      <c r="A13" s="19" t="s">
        <v>7</v>
      </c>
      <c r="B13" s="4" t="s">
        <v>8</v>
      </c>
      <c r="C13" s="24">
        <f>+C14+C16+C17+C20+C25+C27+C30+C38+C40+C41+C42+C43</f>
        <v>507176764</v>
      </c>
      <c r="D13" s="26">
        <f>+D14+D16+D17+D20+D25+D27+D30+D38+D40+D41+D42+D43</f>
        <v>235514654.37</v>
      </c>
      <c r="E13" s="120">
        <f>+D13/C13*100</f>
        <v>46.43640463978354</v>
      </c>
      <c r="F13" s="11"/>
      <c r="G13" s="11"/>
      <c r="H13" s="11"/>
      <c r="I13" s="11"/>
      <c r="J13" s="11"/>
      <c r="K13" s="11"/>
    </row>
    <row r="14" spans="1:11" ht="16.5" customHeight="1">
      <c r="A14" s="134" t="s">
        <v>9</v>
      </c>
      <c r="B14" s="22" t="s">
        <v>10</v>
      </c>
      <c r="C14" s="64">
        <f>SUM(C15:C15)</f>
        <v>297716000</v>
      </c>
      <c r="D14" s="109">
        <f>SUM(D15:D15)</f>
        <v>151741739.55</v>
      </c>
      <c r="E14" s="121">
        <f>+D14/C14*100</f>
        <v>50.96862095083906</v>
      </c>
      <c r="F14" s="11"/>
      <c r="G14" s="11"/>
      <c r="H14" s="11"/>
      <c r="I14" s="11"/>
      <c r="J14" s="11"/>
      <c r="K14" s="11"/>
    </row>
    <row r="15" spans="1:11" ht="19.5" customHeight="1">
      <c r="A15" s="135" t="s">
        <v>11</v>
      </c>
      <c r="B15" s="92" t="s">
        <v>4</v>
      </c>
      <c r="C15" s="27">
        <v>297716000</v>
      </c>
      <c r="D15" s="100">
        <v>151741739.55</v>
      </c>
      <c r="E15" s="122">
        <f aca="true" t="shared" si="0" ref="E15:E26">+D15/C15*100</f>
        <v>50.96862095083906</v>
      </c>
      <c r="F15" s="11"/>
      <c r="G15" s="11"/>
      <c r="H15" s="11"/>
      <c r="I15" s="11"/>
      <c r="J15" s="11"/>
      <c r="K15" s="11"/>
    </row>
    <row r="16" spans="1:11" ht="49.5" customHeight="1">
      <c r="A16" s="136" t="s">
        <v>93</v>
      </c>
      <c r="B16" s="65" t="s">
        <v>94</v>
      </c>
      <c r="C16" s="66">
        <v>6329620</v>
      </c>
      <c r="D16" s="70">
        <v>2738326.57</v>
      </c>
      <c r="E16" s="123">
        <f t="shared" si="0"/>
        <v>43.26210056843854</v>
      </c>
      <c r="F16" s="11"/>
      <c r="G16" s="11"/>
      <c r="H16" s="11"/>
      <c r="I16" s="11"/>
      <c r="J16" s="11"/>
      <c r="K16" s="11"/>
    </row>
    <row r="17" spans="1:11" ht="17.25" customHeight="1">
      <c r="A17" s="136" t="s">
        <v>12</v>
      </c>
      <c r="B17" s="23" t="s">
        <v>13</v>
      </c>
      <c r="C17" s="66">
        <f>SUM(C18:C19)</f>
        <v>18220000</v>
      </c>
      <c r="D17" s="70">
        <f>SUM(D18:D19)</f>
        <v>8942768.65</v>
      </c>
      <c r="E17" s="123">
        <f t="shared" si="0"/>
        <v>49.08215504939627</v>
      </c>
      <c r="F17" s="11"/>
      <c r="G17" s="11"/>
      <c r="H17" s="11"/>
      <c r="I17" s="11"/>
      <c r="J17" s="11"/>
      <c r="K17" s="11"/>
    </row>
    <row r="18" spans="1:11" ht="37.5" customHeight="1">
      <c r="A18" s="137" t="s">
        <v>43</v>
      </c>
      <c r="B18" s="92" t="s">
        <v>14</v>
      </c>
      <c r="C18" s="28">
        <v>17300000</v>
      </c>
      <c r="D18" s="78">
        <v>8132273.1</v>
      </c>
      <c r="E18" s="122">
        <f t="shared" si="0"/>
        <v>47.00735895953757</v>
      </c>
      <c r="F18" s="11"/>
      <c r="G18" s="11"/>
      <c r="H18" s="11"/>
      <c r="I18" s="11"/>
      <c r="J18" s="11"/>
      <c r="K18" s="11"/>
    </row>
    <row r="19" spans="1:11" ht="31.5" customHeight="1">
      <c r="A19" s="137" t="s">
        <v>86</v>
      </c>
      <c r="B19" s="92" t="s">
        <v>87</v>
      </c>
      <c r="C19" s="28">
        <v>920000</v>
      </c>
      <c r="D19" s="78">
        <v>810495.55</v>
      </c>
      <c r="E19" s="122">
        <f t="shared" si="0"/>
        <v>88.09734239130435</v>
      </c>
      <c r="F19" s="11"/>
      <c r="G19" s="11"/>
      <c r="H19" s="11"/>
      <c r="I19" s="11"/>
      <c r="J19" s="11"/>
      <c r="K19" s="11"/>
    </row>
    <row r="20" spans="1:11" ht="22.5" customHeight="1">
      <c r="A20" s="136" t="s">
        <v>15</v>
      </c>
      <c r="B20" s="23" t="s">
        <v>16</v>
      </c>
      <c r="C20" s="67">
        <f>SUM(C21:C22)</f>
        <v>34818000</v>
      </c>
      <c r="D20" s="110">
        <f>SUM(D21:D22)</f>
        <v>9769671.34</v>
      </c>
      <c r="E20" s="122">
        <f t="shared" si="0"/>
        <v>28.05925481073008</v>
      </c>
      <c r="F20" s="11"/>
      <c r="G20" s="11"/>
      <c r="H20" s="11"/>
      <c r="I20" s="11"/>
      <c r="J20" s="11"/>
      <c r="K20" s="11"/>
    </row>
    <row r="21" spans="1:11" ht="18.75" customHeight="1">
      <c r="A21" s="137" t="s">
        <v>44</v>
      </c>
      <c r="B21" s="92" t="s">
        <v>5</v>
      </c>
      <c r="C21" s="28">
        <v>4200000</v>
      </c>
      <c r="D21" s="78">
        <v>1053906.71</v>
      </c>
      <c r="E21" s="123">
        <f t="shared" si="0"/>
        <v>25.093016904761907</v>
      </c>
      <c r="F21" s="11"/>
      <c r="G21" s="11"/>
      <c r="H21" s="11"/>
      <c r="I21" s="11"/>
      <c r="J21" s="11"/>
      <c r="K21" s="11"/>
    </row>
    <row r="22" spans="1:11" ht="24" customHeight="1">
      <c r="A22" s="137" t="s">
        <v>45</v>
      </c>
      <c r="B22" s="92" t="s">
        <v>6</v>
      </c>
      <c r="C22" s="28">
        <f>SUM(C23:C24)</f>
        <v>30618000</v>
      </c>
      <c r="D22" s="78">
        <f>SUM(D23:D24)</f>
        <v>8715764.629999999</v>
      </c>
      <c r="E22" s="122">
        <f t="shared" si="0"/>
        <v>28.46614615585603</v>
      </c>
      <c r="F22" s="11"/>
      <c r="G22" s="11"/>
      <c r="H22" s="11"/>
      <c r="I22" s="11"/>
      <c r="J22" s="11"/>
      <c r="K22" s="11"/>
    </row>
    <row r="23" spans="1:11" ht="54" customHeight="1">
      <c r="A23" s="138" t="s">
        <v>113</v>
      </c>
      <c r="B23" s="132" t="s">
        <v>111</v>
      </c>
      <c r="C23" s="28">
        <v>22010000</v>
      </c>
      <c r="D23" s="78">
        <v>6547360.71</v>
      </c>
      <c r="E23" s="122">
        <f t="shared" si="0"/>
        <v>29.747209041344842</v>
      </c>
      <c r="F23" s="11"/>
      <c r="G23" s="11"/>
      <c r="H23" s="11"/>
      <c r="I23" s="11"/>
      <c r="J23" s="11"/>
      <c r="K23" s="11"/>
    </row>
    <row r="24" spans="1:11" ht="57" customHeight="1">
      <c r="A24" s="138" t="s">
        <v>114</v>
      </c>
      <c r="B24" s="132" t="s">
        <v>112</v>
      </c>
      <c r="C24" s="28">
        <v>8608000</v>
      </c>
      <c r="D24" s="78">
        <v>2168403.92</v>
      </c>
      <c r="E24" s="122">
        <f t="shared" si="0"/>
        <v>25.19056598513011</v>
      </c>
      <c r="F24" s="11"/>
      <c r="G24" s="11"/>
      <c r="H24" s="11"/>
      <c r="I24" s="11"/>
      <c r="J24" s="11"/>
      <c r="K24" s="11"/>
    </row>
    <row r="25" spans="1:11" ht="24.75" customHeight="1">
      <c r="A25" s="136" t="s">
        <v>17</v>
      </c>
      <c r="B25" s="23" t="s">
        <v>18</v>
      </c>
      <c r="C25" s="66">
        <f>SUM(C26)</f>
        <v>1530000</v>
      </c>
      <c r="D25" s="70">
        <f>SUM(D26)</f>
        <v>1327367.56</v>
      </c>
      <c r="E25" s="122">
        <f t="shared" si="0"/>
        <v>86.75604967320261</v>
      </c>
      <c r="F25" s="11"/>
      <c r="G25" s="11"/>
      <c r="H25" s="11"/>
      <c r="I25" s="11"/>
      <c r="J25" s="11"/>
      <c r="K25" s="11"/>
    </row>
    <row r="26" spans="1:11" ht="74.25" customHeight="1">
      <c r="A26" s="69" t="s">
        <v>107</v>
      </c>
      <c r="B26" s="92" t="s">
        <v>108</v>
      </c>
      <c r="C26" s="28">
        <v>1530000</v>
      </c>
      <c r="D26" s="78">
        <v>1327367.56</v>
      </c>
      <c r="E26" s="123">
        <f t="shared" si="0"/>
        <v>86.75604967320261</v>
      </c>
      <c r="F26" s="11"/>
      <c r="G26" s="11"/>
      <c r="H26" s="11"/>
      <c r="I26" s="11"/>
      <c r="J26" s="11"/>
      <c r="K26" s="11"/>
    </row>
    <row r="27" spans="1:11" ht="39" customHeight="1">
      <c r="A27" s="136" t="s">
        <v>19</v>
      </c>
      <c r="B27" s="23" t="s">
        <v>20</v>
      </c>
      <c r="C27" s="66">
        <f>SUM(C28:C29)</f>
        <v>0</v>
      </c>
      <c r="D27" s="70">
        <f>SUM(D28:D29)</f>
        <v>145.89</v>
      </c>
      <c r="E27" s="122"/>
      <c r="F27" s="11"/>
      <c r="G27" s="11"/>
      <c r="H27" s="11"/>
      <c r="I27" s="11"/>
      <c r="J27" s="11"/>
      <c r="K27" s="11"/>
    </row>
    <row r="28" spans="1:11" ht="22.5" customHeight="1">
      <c r="A28" s="137" t="s">
        <v>46</v>
      </c>
      <c r="B28" s="92" t="s">
        <v>39</v>
      </c>
      <c r="C28" s="28">
        <v>0</v>
      </c>
      <c r="D28" s="78">
        <v>145.89</v>
      </c>
      <c r="E28" s="124">
        <f>SUM(E29:E30)</f>
        <v>42.87463591377415</v>
      </c>
      <c r="F28" s="11"/>
      <c r="G28" s="11"/>
      <c r="H28" s="11"/>
      <c r="I28" s="11"/>
      <c r="J28" s="11"/>
      <c r="K28" s="11"/>
    </row>
    <row r="29" spans="1:11" ht="37.5" customHeight="1">
      <c r="A29" s="137" t="s">
        <v>88</v>
      </c>
      <c r="B29" s="92" t="s">
        <v>21</v>
      </c>
      <c r="C29" s="28">
        <v>0</v>
      </c>
      <c r="D29" s="78"/>
      <c r="E29" s="122"/>
      <c r="F29" s="11"/>
      <c r="G29" s="11"/>
      <c r="H29" s="11"/>
      <c r="I29" s="11"/>
      <c r="J29" s="11"/>
      <c r="K29" s="11"/>
    </row>
    <row r="30" spans="1:11" ht="45" customHeight="1">
      <c r="A30" s="136" t="s">
        <v>22</v>
      </c>
      <c r="B30" s="23" t="s">
        <v>23</v>
      </c>
      <c r="C30" s="66">
        <f>+C31+C36+C37</f>
        <v>71434015.91</v>
      </c>
      <c r="D30" s="70">
        <f>+D31+D36+D37</f>
        <v>30627074.24</v>
      </c>
      <c r="E30" s="123">
        <f>+D30/C30*100</f>
        <v>42.87463591377415</v>
      </c>
      <c r="F30" s="11"/>
      <c r="G30" s="11"/>
      <c r="H30" s="11"/>
      <c r="I30" s="11"/>
      <c r="J30" s="11"/>
      <c r="K30" s="11"/>
    </row>
    <row r="31" spans="1:11" ht="144" customHeight="1">
      <c r="A31" s="137" t="s">
        <v>24</v>
      </c>
      <c r="B31" s="92" t="s">
        <v>72</v>
      </c>
      <c r="C31" s="28">
        <f>SUM(C32:C35)</f>
        <v>71151015.91</v>
      </c>
      <c r="D31" s="38">
        <f>SUM(D32:D35)</f>
        <v>28701259.819999997</v>
      </c>
      <c r="E31" s="125">
        <f>+D31/C31*100</f>
        <v>40.33851021369063</v>
      </c>
      <c r="F31" s="11"/>
      <c r="G31" s="11"/>
      <c r="H31" s="11"/>
      <c r="I31" s="11"/>
      <c r="J31" s="11"/>
      <c r="K31" s="11"/>
    </row>
    <row r="32" spans="1:11" ht="108.75" customHeight="1">
      <c r="A32" s="137" t="s">
        <v>95</v>
      </c>
      <c r="B32" s="93" t="s">
        <v>73</v>
      </c>
      <c r="C32" s="28">
        <v>63435790</v>
      </c>
      <c r="D32" s="78">
        <v>22909245.02</v>
      </c>
      <c r="E32" s="122">
        <f aca="true" t="shared" si="1" ref="E32:E49">+D32/C32*100</f>
        <v>36.114069076778264</v>
      </c>
      <c r="F32" s="11"/>
      <c r="G32" s="11"/>
      <c r="H32" s="11"/>
      <c r="I32" s="11"/>
      <c r="J32" s="11"/>
      <c r="K32" s="11"/>
    </row>
    <row r="33" spans="1:11" ht="108.75" customHeight="1">
      <c r="A33" s="137" t="s">
        <v>96</v>
      </c>
      <c r="B33" s="133" t="s">
        <v>97</v>
      </c>
      <c r="C33" s="27">
        <v>143640</v>
      </c>
      <c r="D33" s="100">
        <v>126215.13</v>
      </c>
      <c r="E33" s="122">
        <f t="shared" si="1"/>
        <v>87.86906850459482</v>
      </c>
      <c r="F33" s="11"/>
      <c r="G33" s="11"/>
      <c r="H33" s="11"/>
      <c r="I33" s="11"/>
      <c r="J33" s="11"/>
      <c r="K33" s="11"/>
    </row>
    <row r="34" spans="1:11" ht="96.75" customHeight="1">
      <c r="A34" s="137" t="s">
        <v>76</v>
      </c>
      <c r="B34" s="94" t="s">
        <v>98</v>
      </c>
      <c r="C34" s="78">
        <v>690085.91</v>
      </c>
      <c r="D34" s="78">
        <v>211375.54</v>
      </c>
      <c r="E34" s="122">
        <f t="shared" si="1"/>
        <v>30.630322534769622</v>
      </c>
      <c r="F34" s="11"/>
      <c r="G34" s="11"/>
      <c r="H34" s="11"/>
      <c r="I34" s="11"/>
      <c r="J34" s="11"/>
      <c r="K34" s="11"/>
    </row>
    <row r="35" spans="1:11" ht="58.5" customHeight="1">
      <c r="A35" s="137" t="s">
        <v>99</v>
      </c>
      <c r="B35" s="94" t="s">
        <v>100</v>
      </c>
      <c r="C35" s="28">
        <v>6881500</v>
      </c>
      <c r="D35" s="78">
        <v>5454424.13</v>
      </c>
      <c r="E35" s="122">
        <f t="shared" si="1"/>
        <v>79.2621395044685</v>
      </c>
      <c r="F35" s="11"/>
      <c r="G35" s="11"/>
      <c r="H35" s="11"/>
      <c r="I35" s="11"/>
      <c r="J35" s="11"/>
      <c r="K35" s="11"/>
    </row>
    <row r="36" spans="1:11" ht="141" customHeight="1">
      <c r="A36" s="137" t="s">
        <v>25</v>
      </c>
      <c r="B36" s="92" t="s">
        <v>101</v>
      </c>
      <c r="C36" s="28">
        <v>115000</v>
      </c>
      <c r="D36" s="78">
        <v>61775.07</v>
      </c>
      <c r="E36" s="122">
        <f t="shared" si="1"/>
        <v>53.71745217391304</v>
      </c>
      <c r="F36" s="11"/>
      <c r="G36" s="11"/>
      <c r="H36" s="11"/>
      <c r="I36" s="11"/>
      <c r="J36" s="11"/>
      <c r="K36" s="11"/>
    </row>
    <row r="37" spans="1:11" ht="120" customHeight="1">
      <c r="A37" s="137" t="s">
        <v>47</v>
      </c>
      <c r="B37" s="92" t="s">
        <v>92</v>
      </c>
      <c r="C37" s="28">
        <v>168000</v>
      </c>
      <c r="D37" s="78">
        <v>1864039.35</v>
      </c>
      <c r="E37" s="122">
        <f t="shared" si="1"/>
        <v>1109.5472321428572</v>
      </c>
      <c r="F37" s="11"/>
      <c r="G37" s="11"/>
      <c r="H37" s="11"/>
      <c r="I37" s="11"/>
      <c r="J37" s="11"/>
      <c r="K37" s="11"/>
    </row>
    <row r="38" spans="1:11" ht="37.5" customHeight="1">
      <c r="A38" s="136" t="s">
        <v>26</v>
      </c>
      <c r="B38" s="23" t="s">
        <v>27</v>
      </c>
      <c r="C38" s="66">
        <f>SUM(C39:C39)</f>
        <v>636000</v>
      </c>
      <c r="D38" s="70">
        <f>SUM(D39:D39)</f>
        <v>333062.52</v>
      </c>
      <c r="E38" s="122">
        <f t="shared" si="1"/>
        <v>52.368320754716976</v>
      </c>
      <c r="F38" s="11"/>
      <c r="G38" s="11"/>
      <c r="H38" s="11"/>
      <c r="I38" s="11"/>
      <c r="J38" s="11"/>
      <c r="K38" s="11"/>
    </row>
    <row r="39" spans="1:11" ht="40.5" customHeight="1">
      <c r="A39" s="137" t="s">
        <v>109</v>
      </c>
      <c r="B39" s="92" t="s">
        <v>28</v>
      </c>
      <c r="C39" s="28">
        <v>636000</v>
      </c>
      <c r="D39" s="78">
        <v>333062.52</v>
      </c>
      <c r="E39" s="123">
        <f t="shared" si="1"/>
        <v>52.368320754716976</v>
      </c>
      <c r="F39" s="11"/>
      <c r="G39" s="11"/>
      <c r="H39" s="11"/>
      <c r="I39" s="11"/>
      <c r="J39" s="11"/>
      <c r="K39" s="11"/>
    </row>
    <row r="40" spans="1:11" ht="42" customHeight="1">
      <c r="A40" s="136" t="s">
        <v>29</v>
      </c>
      <c r="B40" s="23" t="s">
        <v>30</v>
      </c>
      <c r="C40" s="70">
        <v>51222428.09</v>
      </c>
      <c r="D40" s="70">
        <v>20112713.91</v>
      </c>
      <c r="E40" s="126">
        <f t="shared" si="1"/>
        <v>39.26544418132834</v>
      </c>
      <c r="F40" s="11"/>
      <c r="G40" s="11"/>
      <c r="H40" s="11"/>
      <c r="I40" s="11"/>
      <c r="J40" s="11"/>
      <c r="K40" s="11"/>
    </row>
    <row r="41" spans="1:11" ht="39.75" customHeight="1">
      <c r="A41" s="136" t="s">
        <v>31</v>
      </c>
      <c r="B41" s="23" t="s">
        <v>32</v>
      </c>
      <c r="C41" s="68">
        <v>23314800</v>
      </c>
      <c r="D41" s="111">
        <v>9207582.2</v>
      </c>
      <c r="E41" s="123">
        <f t="shared" si="1"/>
        <v>39.492434848250895</v>
      </c>
      <c r="F41" s="11"/>
      <c r="G41" s="11"/>
      <c r="H41" s="11"/>
      <c r="I41" s="11"/>
      <c r="J41" s="11"/>
      <c r="K41" s="11"/>
    </row>
    <row r="42" spans="1:11" ht="30" customHeight="1" thickBot="1">
      <c r="A42" s="139" t="s">
        <v>0</v>
      </c>
      <c r="B42" s="23" t="s">
        <v>1</v>
      </c>
      <c r="C42" s="67">
        <v>1955900</v>
      </c>
      <c r="D42" s="110">
        <v>733130.98</v>
      </c>
      <c r="E42" s="123">
        <f>+D42/C42*100</f>
        <v>37.48305025819316</v>
      </c>
      <c r="F42" s="11"/>
      <c r="G42" s="11"/>
      <c r="H42" s="11"/>
      <c r="I42" s="11"/>
      <c r="J42" s="11"/>
      <c r="K42" s="11"/>
    </row>
    <row r="43" spans="1:11" ht="28.5" customHeight="1">
      <c r="A43" s="136" t="s">
        <v>2</v>
      </c>
      <c r="B43" s="35" t="s">
        <v>3</v>
      </c>
      <c r="C43" s="71">
        <f>SUM(C44:C44)</f>
        <v>0</v>
      </c>
      <c r="D43" s="112">
        <f>SUM(D44:D45)</f>
        <v>-18929.04</v>
      </c>
      <c r="E43" s="123"/>
      <c r="F43" s="11"/>
      <c r="G43" s="11"/>
      <c r="H43" s="11"/>
      <c r="I43" s="11"/>
      <c r="J43" s="11"/>
      <c r="K43" s="11"/>
    </row>
    <row r="44" spans="1:11" ht="36" customHeight="1">
      <c r="A44" s="140" t="s">
        <v>78</v>
      </c>
      <c r="B44" s="92" t="s">
        <v>79</v>
      </c>
      <c r="C44" s="99">
        <v>0</v>
      </c>
      <c r="D44" s="118">
        <v>-18977.65</v>
      </c>
      <c r="E44" s="123"/>
      <c r="F44" s="11"/>
      <c r="G44" s="11"/>
      <c r="H44" s="11"/>
      <c r="I44" s="11"/>
      <c r="J44" s="11"/>
      <c r="K44" s="11"/>
    </row>
    <row r="45" spans="1:11" ht="36" customHeight="1" thickBot="1">
      <c r="A45" s="141" t="s">
        <v>80</v>
      </c>
      <c r="B45" s="97" t="s">
        <v>121</v>
      </c>
      <c r="C45" s="76"/>
      <c r="D45" s="119">
        <v>48.61</v>
      </c>
      <c r="E45" s="127"/>
      <c r="F45" s="11"/>
      <c r="G45" s="11"/>
      <c r="H45" s="11"/>
      <c r="I45" s="11"/>
      <c r="J45" s="11"/>
      <c r="K45" s="11"/>
    </row>
    <row r="46" spans="1:11" ht="21.75" customHeight="1" thickBot="1">
      <c r="A46" s="18"/>
      <c r="B46" s="4" t="s">
        <v>37</v>
      </c>
      <c r="C46" s="116">
        <f>+C13</f>
        <v>507176764</v>
      </c>
      <c r="D46" s="117">
        <f>+D13</f>
        <v>235514654.37</v>
      </c>
      <c r="E46" s="123">
        <f t="shared" si="1"/>
        <v>46.43640463978354</v>
      </c>
      <c r="F46" s="11"/>
      <c r="G46" s="11"/>
      <c r="H46" s="11"/>
      <c r="I46" s="11"/>
      <c r="J46" s="11"/>
      <c r="K46" s="11"/>
    </row>
    <row r="47" spans="1:11" ht="25.5" customHeight="1" thickBot="1">
      <c r="A47" s="39" t="s">
        <v>33</v>
      </c>
      <c r="B47" s="30" t="s">
        <v>34</v>
      </c>
      <c r="C47" s="24">
        <f>+C48+C72+C73</f>
        <v>662456500</v>
      </c>
      <c r="D47" s="26">
        <f>+D48+D72+D73</f>
        <v>325660707.81</v>
      </c>
      <c r="E47" s="120">
        <f t="shared" si="1"/>
        <v>49.15956108967155</v>
      </c>
      <c r="F47" s="11"/>
      <c r="G47" s="11"/>
      <c r="H47" s="11"/>
      <c r="I47" s="11"/>
      <c r="J47" s="11"/>
      <c r="K47" s="11"/>
    </row>
    <row r="48" spans="1:11" ht="32.25" customHeight="1" thickBot="1">
      <c r="A48" s="40" t="s">
        <v>35</v>
      </c>
      <c r="B48" s="31" t="s">
        <v>42</v>
      </c>
      <c r="C48" s="64">
        <f>+C49+C51+C60+C71</f>
        <v>661582600</v>
      </c>
      <c r="D48" s="109">
        <f>+D49+D51+D60+D71</f>
        <v>345466879.74</v>
      </c>
      <c r="E48" s="120">
        <f t="shared" si="1"/>
        <v>52.21825358466199</v>
      </c>
      <c r="F48" s="11"/>
      <c r="G48" s="11"/>
      <c r="H48" s="11"/>
      <c r="I48" s="11"/>
      <c r="J48" s="11"/>
      <c r="K48" s="11"/>
    </row>
    <row r="49" spans="1:11" ht="34.5" customHeight="1" thickBot="1">
      <c r="A49" s="41" t="s">
        <v>56</v>
      </c>
      <c r="B49" s="32" t="s">
        <v>58</v>
      </c>
      <c r="C49" s="72">
        <f>SUM(C50)</f>
        <v>8677000</v>
      </c>
      <c r="D49" s="77">
        <f>SUM(D50)</f>
        <v>4338000</v>
      </c>
      <c r="E49" s="129">
        <f t="shared" si="1"/>
        <v>49.994237639737236</v>
      </c>
      <c r="F49" s="11"/>
      <c r="G49" s="11"/>
      <c r="H49" s="11"/>
      <c r="I49" s="11"/>
      <c r="J49" s="11"/>
      <c r="K49" s="11"/>
    </row>
    <row r="50" spans="1:11" ht="42" customHeight="1">
      <c r="A50" s="42" t="s">
        <v>57</v>
      </c>
      <c r="B50" s="103" t="s">
        <v>59</v>
      </c>
      <c r="C50" s="73">
        <v>8677000</v>
      </c>
      <c r="D50" s="113">
        <v>4338000</v>
      </c>
      <c r="E50" s="121">
        <f>+D50/C50*100</f>
        <v>49.994237639737236</v>
      </c>
      <c r="F50" s="11"/>
      <c r="G50" s="11"/>
      <c r="H50" s="11"/>
      <c r="I50" s="11"/>
      <c r="J50" s="11"/>
      <c r="K50" s="11"/>
    </row>
    <row r="51" spans="1:11" ht="45.75" customHeight="1">
      <c r="A51" s="41" t="s">
        <v>48</v>
      </c>
      <c r="B51" s="33" t="s">
        <v>49</v>
      </c>
      <c r="C51" s="67">
        <f>SUM(C52:C59)</f>
        <v>322397500</v>
      </c>
      <c r="D51" s="110">
        <f>SUM(D52:D59)</f>
        <v>163838800</v>
      </c>
      <c r="E51" s="122">
        <f aca="true" t="shared" si="2" ref="E51:E74">+D51/C51*100</f>
        <v>50.818880419358095</v>
      </c>
      <c r="F51" s="11"/>
      <c r="G51" s="11"/>
      <c r="H51" s="11"/>
      <c r="I51" s="11"/>
      <c r="J51" s="11"/>
      <c r="K51" s="11"/>
    </row>
    <row r="52" spans="1:11" ht="57" customHeight="1">
      <c r="A52" s="63" t="s">
        <v>85</v>
      </c>
      <c r="B52" s="98" t="s">
        <v>110</v>
      </c>
      <c r="C52" s="108">
        <v>598500</v>
      </c>
      <c r="D52" s="108">
        <v>598500</v>
      </c>
      <c r="E52" s="126">
        <f>+D52/C52*100</f>
        <v>100</v>
      </c>
      <c r="F52" s="11"/>
      <c r="G52" s="11"/>
      <c r="H52" s="11"/>
      <c r="I52" s="11"/>
      <c r="J52" s="11"/>
      <c r="K52" s="11"/>
    </row>
    <row r="53" spans="1:11" ht="75" customHeight="1">
      <c r="A53" s="25" t="s">
        <v>82</v>
      </c>
      <c r="B53" s="98" t="s">
        <v>119</v>
      </c>
      <c r="C53" s="108">
        <v>574000</v>
      </c>
      <c r="D53" s="110">
        <v>0</v>
      </c>
      <c r="E53" s="128">
        <f>+D53/C53*100</f>
        <v>0</v>
      </c>
      <c r="F53" s="11"/>
      <c r="G53" s="11"/>
      <c r="H53" s="11"/>
      <c r="I53" s="11"/>
      <c r="J53" s="11"/>
      <c r="K53" s="11"/>
    </row>
    <row r="54" spans="1:11" ht="71.25" customHeight="1">
      <c r="A54" s="25" t="s">
        <v>82</v>
      </c>
      <c r="B54" s="98" t="s">
        <v>120</v>
      </c>
      <c r="C54" s="108">
        <v>1778200</v>
      </c>
      <c r="D54" s="110">
        <v>0</v>
      </c>
      <c r="E54" s="128">
        <f>+D54/C54*100</f>
        <v>0</v>
      </c>
      <c r="F54" s="11"/>
      <c r="G54" s="11"/>
      <c r="H54" s="11"/>
      <c r="I54" s="11"/>
      <c r="J54" s="11"/>
      <c r="K54" s="11"/>
    </row>
    <row r="55" spans="1:11" ht="67.5" customHeight="1">
      <c r="A55" s="25" t="s">
        <v>60</v>
      </c>
      <c r="B55" s="95" t="s">
        <v>50</v>
      </c>
      <c r="C55" s="27">
        <v>11131000</v>
      </c>
      <c r="D55" s="100">
        <v>6185000</v>
      </c>
      <c r="E55" s="128">
        <f t="shared" si="2"/>
        <v>55.565537687539305</v>
      </c>
      <c r="F55" s="11"/>
      <c r="G55" s="11"/>
      <c r="H55" s="11"/>
      <c r="I55" s="11"/>
      <c r="J55" s="11"/>
      <c r="K55" s="11"/>
    </row>
    <row r="56" spans="1:11" ht="42" customHeight="1">
      <c r="A56" s="25" t="s">
        <v>60</v>
      </c>
      <c r="B56" s="101" t="s">
        <v>65</v>
      </c>
      <c r="C56" s="28">
        <v>5273500</v>
      </c>
      <c r="D56" s="28">
        <v>5273500</v>
      </c>
      <c r="E56" s="126">
        <f t="shared" si="2"/>
        <v>100</v>
      </c>
      <c r="F56" s="11"/>
      <c r="G56" s="11"/>
      <c r="H56" s="11"/>
      <c r="I56" s="11"/>
      <c r="J56" s="11"/>
      <c r="K56" s="11"/>
    </row>
    <row r="57" spans="1:11" ht="42" customHeight="1">
      <c r="A57" s="25" t="s">
        <v>60</v>
      </c>
      <c r="B57" s="102" t="s">
        <v>115</v>
      </c>
      <c r="C57" s="28">
        <v>25500</v>
      </c>
      <c r="D57" s="78">
        <v>0</v>
      </c>
      <c r="E57" s="126">
        <f t="shared" si="2"/>
        <v>0</v>
      </c>
      <c r="F57" s="11"/>
      <c r="G57" s="11"/>
      <c r="H57" s="11"/>
      <c r="I57" s="11"/>
      <c r="J57" s="11"/>
      <c r="K57" s="11"/>
    </row>
    <row r="58" spans="1:11" ht="115.5" customHeight="1">
      <c r="A58" s="25" t="s">
        <v>60</v>
      </c>
      <c r="B58" s="101" t="s">
        <v>102</v>
      </c>
      <c r="C58" s="28">
        <v>545800</v>
      </c>
      <c r="D58" s="28">
        <v>545800</v>
      </c>
      <c r="E58" s="126">
        <f t="shared" si="2"/>
        <v>100</v>
      </c>
      <c r="F58" s="11"/>
      <c r="G58" s="11"/>
      <c r="H58" s="11"/>
      <c r="I58" s="11"/>
      <c r="J58" s="11"/>
      <c r="K58" s="11"/>
    </row>
    <row r="59" spans="1:11" ht="67.5" customHeight="1">
      <c r="A59" s="25" t="s">
        <v>66</v>
      </c>
      <c r="B59" s="95" t="s">
        <v>51</v>
      </c>
      <c r="C59" s="28">
        <v>302471000</v>
      </c>
      <c r="D59" s="78">
        <v>151236000</v>
      </c>
      <c r="E59" s="122">
        <f t="shared" si="2"/>
        <v>50.00016530510363</v>
      </c>
      <c r="F59" s="11"/>
      <c r="G59" s="11"/>
      <c r="H59" s="11"/>
      <c r="I59" s="11"/>
      <c r="J59" s="11"/>
      <c r="K59" s="11"/>
    </row>
    <row r="60" spans="1:11" ht="45.75" customHeight="1">
      <c r="A60" s="44" t="s">
        <v>52</v>
      </c>
      <c r="B60" s="34" t="s">
        <v>53</v>
      </c>
      <c r="C60" s="66">
        <f>SUM(C61:C70)</f>
        <v>330508100</v>
      </c>
      <c r="D60" s="70">
        <f>SUM(D61:D70)</f>
        <v>177290079.74</v>
      </c>
      <c r="E60" s="122">
        <f t="shared" si="2"/>
        <v>53.64167466394923</v>
      </c>
      <c r="F60" s="11"/>
      <c r="G60" s="11"/>
      <c r="H60" s="11"/>
      <c r="I60" s="11"/>
      <c r="J60" s="11"/>
      <c r="K60" s="11"/>
    </row>
    <row r="61" spans="1:11" ht="57" customHeight="1">
      <c r="A61" s="43" t="s">
        <v>83</v>
      </c>
      <c r="B61" s="95" t="s">
        <v>67</v>
      </c>
      <c r="C61" s="28">
        <v>13787000</v>
      </c>
      <c r="D61" s="38">
        <v>7562000</v>
      </c>
      <c r="E61" s="130">
        <f t="shared" si="2"/>
        <v>54.848770580982084</v>
      </c>
      <c r="F61" s="11"/>
      <c r="G61" s="11"/>
      <c r="H61" s="11"/>
      <c r="I61" s="11"/>
      <c r="J61" s="11"/>
      <c r="K61" s="11"/>
    </row>
    <row r="62" spans="1:11" ht="175.5" customHeight="1">
      <c r="A62" s="43" t="s">
        <v>64</v>
      </c>
      <c r="B62" s="101" t="s">
        <v>103</v>
      </c>
      <c r="C62" s="27">
        <v>129223000</v>
      </c>
      <c r="D62" s="100">
        <v>72722000</v>
      </c>
      <c r="E62" s="130">
        <f t="shared" si="2"/>
        <v>56.276359471611094</v>
      </c>
      <c r="F62" s="11"/>
      <c r="G62" s="11"/>
      <c r="H62" s="11"/>
      <c r="I62" s="11"/>
      <c r="J62" s="11"/>
      <c r="K62" s="11"/>
    </row>
    <row r="63" spans="1:11" ht="91.5" customHeight="1">
      <c r="A63" s="43" t="s">
        <v>64</v>
      </c>
      <c r="B63" s="96" t="s">
        <v>104</v>
      </c>
      <c r="C63" s="27">
        <v>122130000</v>
      </c>
      <c r="D63" s="100">
        <v>58795000</v>
      </c>
      <c r="E63" s="123">
        <f t="shared" si="2"/>
        <v>48.141324817817086</v>
      </c>
      <c r="F63" s="11"/>
      <c r="G63" s="11"/>
      <c r="H63" s="11"/>
      <c r="I63" s="11"/>
      <c r="J63" s="11"/>
      <c r="K63" s="11"/>
    </row>
    <row r="64" spans="1:11" ht="93.75" customHeight="1">
      <c r="A64" s="43" t="s">
        <v>84</v>
      </c>
      <c r="B64" s="104" t="s">
        <v>74</v>
      </c>
      <c r="C64" s="27">
        <v>6387000</v>
      </c>
      <c r="D64" s="100">
        <v>2856679.74</v>
      </c>
      <c r="E64" s="122">
        <f t="shared" si="2"/>
        <v>44.726471582902775</v>
      </c>
      <c r="F64" s="11"/>
      <c r="G64" s="11"/>
      <c r="H64" s="11"/>
      <c r="I64" s="11"/>
      <c r="J64" s="11"/>
      <c r="K64" s="11"/>
    </row>
    <row r="65" spans="1:11" ht="107.25" customHeight="1">
      <c r="A65" s="43" t="s">
        <v>61</v>
      </c>
      <c r="B65" s="95" t="s">
        <v>62</v>
      </c>
      <c r="C65" s="28">
        <v>58846000</v>
      </c>
      <c r="D65" s="78">
        <v>35251400</v>
      </c>
      <c r="E65" s="122">
        <f t="shared" si="2"/>
        <v>59.90449648234375</v>
      </c>
      <c r="F65" s="11"/>
      <c r="G65" s="11"/>
      <c r="H65" s="11"/>
      <c r="I65" s="11"/>
      <c r="J65" s="11"/>
      <c r="K65" s="11"/>
    </row>
    <row r="66" spans="1:11" ht="111" customHeight="1">
      <c r="A66" s="43" t="s">
        <v>61</v>
      </c>
      <c r="B66" s="101" t="s">
        <v>70</v>
      </c>
      <c r="C66" s="74">
        <v>100</v>
      </c>
      <c r="D66" s="114">
        <v>100</v>
      </c>
      <c r="E66" s="122">
        <f t="shared" si="2"/>
        <v>100</v>
      </c>
      <c r="F66" s="11"/>
      <c r="G66" s="11"/>
      <c r="H66" s="11"/>
      <c r="I66" s="11"/>
      <c r="J66" s="11"/>
      <c r="K66" s="11"/>
    </row>
    <row r="67" spans="1:11" ht="58.5" customHeight="1">
      <c r="A67" s="43" t="s">
        <v>61</v>
      </c>
      <c r="B67" s="101" t="s">
        <v>75</v>
      </c>
      <c r="C67" s="74">
        <v>91900</v>
      </c>
      <c r="D67" s="114">
        <v>91900</v>
      </c>
      <c r="E67" s="122">
        <f t="shared" si="2"/>
        <v>100</v>
      </c>
      <c r="F67" s="11"/>
      <c r="G67" s="11"/>
      <c r="H67" s="11"/>
      <c r="I67" s="11"/>
      <c r="J67" s="11"/>
      <c r="K67" s="11"/>
    </row>
    <row r="68" spans="1:11" ht="108" customHeight="1">
      <c r="A68" s="43" t="s">
        <v>61</v>
      </c>
      <c r="B68" s="105" t="s">
        <v>63</v>
      </c>
      <c r="C68" s="27">
        <v>22000</v>
      </c>
      <c r="D68" s="100">
        <v>11000</v>
      </c>
      <c r="E68" s="122">
        <f t="shared" si="2"/>
        <v>50</v>
      </c>
      <c r="F68" s="11"/>
      <c r="G68" s="11"/>
      <c r="H68" s="11"/>
      <c r="I68" s="11"/>
      <c r="J68" s="11"/>
      <c r="K68" s="11"/>
    </row>
    <row r="69" spans="1:11" ht="106.5" customHeight="1">
      <c r="A69" s="43" t="s">
        <v>61</v>
      </c>
      <c r="B69" s="101" t="s">
        <v>105</v>
      </c>
      <c r="C69" s="28">
        <v>21000</v>
      </c>
      <c r="D69" s="78">
        <v>0</v>
      </c>
      <c r="E69" s="122">
        <f t="shared" si="2"/>
        <v>0</v>
      </c>
      <c r="F69" s="11"/>
      <c r="G69" s="11"/>
      <c r="H69" s="11"/>
      <c r="I69" s="11"/>
      <c r="J69" s="11"/>
      <c r="K69" s="11"/>
    </row>
    <row r="70" spans="1:11" ht="55.5" customHeight="1">
      <c r="A70" s="43" t="s">
        <v>61</v>
      </c>
      <c r="B70" s="101" t="s">
        <v>106</v>
      </c>
      <c r="C70" s="28">
        <v>100</v>
      </c>
      <c r="D70" s="78">
        <v>0</v>
      </c>
      <c r="E70" s="122">
        <f t="shared" si="2"/>
        <v>0</v>
      </c>
      <c r="F70" s="11"/>
      <c r="G70" s="11"/>
      <c r="H70" s="11"/>
      <c r="I70" s="11"/>
      <c r="J70" s="11"/>
      <c r="K70" s="11"/>
    </row>
    <row r="71" spans="1:11" ht="29.25" customHeight="1">
      <c r="A71" s="44" t="s">
        <v>54</v>
      </c>
      <c r="B71" s="34" t="s">
        <v>55</v>
      </c>
      <c r="C71" s="66">
        <v>0</v>
      </c>
      <c r="D71" s="70">
        <v>0</v>
      </c>
      <c r="E71" s="106"/>
      <c r="F71" s="11"/>
      <c r="G71" s="11"/>
      <c r="H71" s="11"/>
      <c r="I71" s="11"/>
      <c r="J71" s="11"/>
      <c r="K71" s="11"/>
    </row>
    <row r="72" spans="1:11" ht="37.5" customHeight="1">
      <c r="A72" s="45" t="s">
        <v>81</v>
      </c>
      <c r="B72" s="36" t="s">
        <v>77</v>
      </c>
      <c r="C72" s="68">
        <v>873900</v>
      </c>
      <c r="D72" s="111">
        <v>522348</v>
      </c>
      <c r="E72" s="122">
        <f t="shared" si="2"/>
        <v>59.77205629934775</v>
      </c>
      <c r="F72" s="11"/>
      <c r="G72" s="11"/>
      <c r="H72" s="11"/>
      <c r="I72" s="11"/>
      <c r="J72" s="11"/>
      <c r="K72" s="11"/>
    </row>
    <row r="73" spans="1:11" ht="66" customHeight="1" thickBot="1">
      <c r="A73" s="45" t="s">
        <v>68</v>
      </c>
      <c r="B73" s="37" t="s">
        <v>69</v>
      </c>
      <c r="C73" s="75">
        <v>0</v>
      </c>
      <c r="D73" s="115">
        <v>-20328519.93</v>
      </c>
      <c r="E73" s="107"/>
      <c r="F73" s="11"/>
      <c r="G73" s="11"/>
      <c r="H73" s="11"/>
      <c r="I73" s="11"/>
      <c r="J73" s="11"/>
      <c r="K73" s="11"/>
    </row>
    <row r="74" spans="1:11" ht="26.25" customHeight="1" thickBot="1">
      <c r="A74" s="46"/>
      <c r="B74" s="4" t="s">
        <v>36</v>
      </c>
      <c r="C74" s="24">
        <f>+C46+C47</f>
        <v>1169633264</v>
      </c>
      <c r="D74" s="26">
        <f>+D46+D47</f>
        <v>561175362.1800001</v>
      </c>
      <c r="E74" s="131">
        <f t="shared" si="2"/>
        <v>47.97874508637436</v>
      </c>
      <c r="F74" s="11"/>
      <c r="G74" s="11"/>
      <c r="H74" s="11"/>
      <c r="I74" s="11"/>
      <c r="J74" s="11"/>
      <c r="K74" s="11"/>
    </row>
    <row r="75" spans="1:11" ht="31.5" customHeight="1">
      <c r="A75" s="79"/>
      <c r="B75" s="48"/>
      <c r="C75" s="80"/>
      <c r="D75" s="56"/>
      <c r="E75" s="51"/>
      <c r="F75" s="81"/>
      <c r="G75" s="11"/>
      <c r="H75" s="11"/>
      <c r="I75" s="11"/>
      <c r="J75" s="11"/>
      <c r="K75" s="11"/>
    </row>
    <row r="76" spans="1:11" ht="21.75" customHeight="1">
      <c r="A76" s="79"/>
      <c r="B76" s="48"/>
      <c r="C76" s="80"/>
      <c r="D76" s="56"/>
      <c r="E76" s="51"/>
      <c r="F76" s="81"/>
      <c r="G76" s="11"/>
      <c r="H76" s="11"/>
      <c r="I76" s="11"/>
      <c r="J76" s="11"/>
      <c r="K76" s="11"/>
    </row>
    <row r="77" spans="1:11" ht="37.5" customHeight="1">
      <c r="A77" s="82"/>
      <c r="B77" s="57"/>
      <c r="C77" s="83"/>
      <c r="D77" s="84"/>
      <c r="E77" s="59"/>
      <c r="F77" s="81"/>
      <c r="G77" s="11"/>
      <c r="H77" s="11"/>
      <c r="I77" s="11"/>
      <c r="J77" s="11"/>
      <c r="K77" s="11"/>
    </row>
    <row r="78" spans="1:11" ht="30.75" customHeight="1">
      <c r="A78" s="85"/>
      <c r="B78" s="48"/>
      <c r="C78" s="80"/>
      <c r="D78" s="50"/>
      <c r="E78" s="51"/>
      <c r="F78" s="81"/>
      <c r="G78" s="11"/>
      <c r="H78" s="11"/>
      <c r="I78" s="11"/>
      <c r="J78" s="11"/>
      <c r="K78" s="11"/>
    </row>
    <row r="79" spans="1:11" ht="35.25" customHeight="1">
      <c r="A79" s="85"/>
      <c r="B79" s="48"/>
      <c r="C79" s="80"/>
      <c r="D79" s="50"/>
      <c r="E79" s="51"/>
      <c r="F79" s="81"/>
      <c r="G79" s="11"/>
      <c r="H79" s="11"/>
      <c r="I79" s="11"/>
      <c r="J79" s="11"/>
      <c r="K79" s="11"/>
    </row>
    <row r="80" spans="1:11" ht="37.5" customHeight="1">
      <c r="A80" s="85"/>
      <c r="B80" s="55"/>
      <c r="C80" s="80"/>
      <c r="D80" s="53"/>
      <c r="E80" s="51"/>
      <c r="F80" s="81"/>
      <c r="G80" s="11"/>
      <c r="H80" s="11"/>
      <c r="I80" s="11"/>
      <c r="J80" s="11"/>
      <c r="K80" s="11"/>
    </row>
    <row r="81" spans="1:11" ht="27" customHeight="1">
      <c r="A81" s="85"/>
      <c r="B81" s="55"/>
      <c r="C81" s="80"/>
      <c r="D81" s="50"/>
      <c r="E81" s="51"/>
      <c r="F81" s="81"/>
      <c r="G81" s="11"/>
      <c r="H81" s="11"/>
      <c r="I81" s="11"/>
      <c r="J81" s="11"/>
      <c r="K81" s="11"/>
    </row>
    <row r="82" spans="1:11" ht="30" customHeight="1">
      <c r="A82" s="85"/>
      <c r="B82" s="48"/>
      <c r="C82" s="80"/>
      <c r="D82" s="50"/>
      <c r="E82" s="51"/>
      <c r="F82" s="81"/>
      <c r="G82" s="11"/>
      <c r="H82" s="11"/>
      <c r="I82" s="11"/>
      <c r="J82" s="11"/>
      <c r="K82" s="11"/>
    </row>
    <row r="83" spans="1:11" ht="36" customHeight="1">
      <c r="A83" s="85"/>
      <c r="B83" s="52"/>
      <c r="C83" s="86"/>
      <c r="D83" s="50"/>
      <c r="E83" s="51"/>
      <c r="F83" s="81"/>
      <c r="G83" s="11"/>
      <c r="H83" s="11"/>
      <c r="I83" s="11"/>
      <c r="J83" s="11"/>
      <c r="K83" s="11"/>
    </row>
    <row r="84" spans="1:11" ht="50.25" customHeight="1">
      <c r="A84" s="85"/>
      <c r="B84" s="52"/>
      <c r="C84" s="86"/>
      <c r="D84" s="50"/>
      <c r="E84" s="51"/>
      <c r="F84" s="81"/>
      <c r="G84" s="11"/>
      <c r="H84" s="11"/>
      <c r="I84" s="11"/>
      <c r="J84" s="11"/>
      <c r="K84" s="11"/>
    </row>
    <row r="85" spans="1:11" ht="35.25" customHeight="1">
      <c r="A85" s="85"/>
      <c r="B85" s="48"/>
      <c r="C85" s="80"/>
      <c r="D85" s="50"/>
      <c r="E85" s="51"/>
      <c r="F85" s="81"/>
      <c r="G85" s="11"/>
      <c r="H85" s="11"/>
      <c r="I85" s="11"/>
      <c r="J85" s="11"/>
      <c r="K85" s="11"/>
    </row>
    <row r="86" spans="1:11" ht="37.5" customHeight="1">
      <c r="A86" s="85"/>
      <c r="B86" s="52"/>
      <c r="C86" s="80"/>
      <c r="D86" s="50"/>
      <c r="E86" s="51"/>
      <c r="F86" s="81"/>
      <c r="G86" s="11"/>
      <c r="H86" s="11"/>
      <c r="I86" s="11"/>
      <c r="J86" s="11"/>
      <c r="K86" s="11"/>
    </row>
    <row r="87" spans="1:11" ht="34.5" customHeight="1">
      <c r="A87" s="85"/>
      <c r="B87" s="52"/>
      <c r="C87" s="80"/>
      <c r="D87" s="50"/>
      <c r="E87" s="51"/>
      <c r="F87" s="81"/>
      <c r="G87" s="11"/>
      <c r="H87" s="11"/>
      <c r="I87" s="11"/>
      <c r="J87" s="11"/>
      <c r="K87" s="11"/>
    </row>
    <row r="88" spans="1:11" ht="21.75" customHeight="1">
      <c r="A88" s="82"/>
      <c r="B88" s="57"/>
      <c r="C88" s="83"/>
      <c r="D88" s="58"/>
      <c r="E88" s="51"/>
      <c r="F88" s="81"/>
      <c r="G88" s="11"/>
      <c r="H88" s="11"/>
      <c r="I88" s="11"/>
      <c r="J88" s="11"/>
      <c r="K88" s="11"/>
    </row>
    <row r="89" spans="1:11" ht="24.75" customHeight="1">
      <c r="A89" s="85"/>
      <c r="B89" s="48"/>
      <c r="C89" s="80"/>
      <c r="D89" s="50"/>
      <c r="E89" s="51"/>
      <c r="F89" s="81"/>
      <c r="G89" s="11"/>
      <c r="H89" s="11"/>
      <c r="I89" s="11"/>
      <c r="J89" s="11"/>
      <c r="K89" s="11"/>
    </row>
    <row r="90" spans="1:11" ht="23.25" customHeight="1">
      <c r="A90" s="85"/>
      <c r="B90" s="48"/>
      <c r="C90" s="80"/>
      <c r="D90" s="50"/>
      <c r="E90" s="51"/>
      <c r="F90" s="81"/>
      <c r="G90" s="11"/>
      <c r="H90" s="11"/>
      <c r="I90" s="11"/>
      <c r="J90" s="11"/>
      <c r="K90" s="11"/>
    </row>
    <row r="91" spans="1:11" ht="156" customHeight="1">
      <c r="A91" s="85"/>
      <c r="B91" s="60"/>
      <c r="C91" s="80"/>
      <c r="D91" s="87"/>
      <c r="E91" s="51"/>
      <c r="F91" s="81"/>
      <c r="G91" s="11"/>
      <c r="H91" s="11"/>
      <c r="I91" s="11"/>
      <c r="J91" s="11"/>
      <c r="K91" s="11"/>
    </row>
    <row r="92" spans="1:11" ht="39.75" customHeight="1">
      <c r="A92" s="82"/>
      <c r="B92" s="88"/>
      <c r="C92" s="83"/>
      <c r="D92" s="89"/>
      <c r="E92" s="59"/>
      <c r="F92" s="81"/>
      <c r="G92" s="11"/>
      <c r="H92" s="11"/>
      <c r="I92" s="11"/>
      <c r="J92" s="11"/>
      <c r="K92" s="11"/>
    </row>
    <row r="93" spans="1:11" ht="69" customHeight="1">
      <c r="A93" s="82"/>
      <c r="B93" s="88"/>
      <c r="C93" s="83"/>
      <c r="D93" s="89"/>
      <c r="E93" s="51"/>
      <c r="F93" s="81"/>
      <c r="G93" s="11"/>
      <c r="H93" s="11"/>
      <c r="I93" s="11"/>
      <c r="J93" s="11"/>
      <c r="K93" s="11"/>
    </row>
    <row r="94" spans="1:11" ht="26.25" customHeight="1">
      <c r="A94" s="90"/>
      <c r="B94" s="61"/>
      <c r="C94" s="83"/>
      <c r="D94" s="62"/>
      <c r="E94" s="91"/>
      <c r="F94" s="81"/>
      <c r="G94" s="11"/>
      <c r="H94" s="11"/>
      <c r="I94" s="11"/>
      <c r="J94" s="11"/>
      <c r="K94" s="11"/>
    </row>
    <row r="95" spans="1:11" ht="56.25" customHeight="1">
      <c r="A95" s="47"/>
      <c r="B95" s="48"/>
      <c r="C95" s="49"/>
      <c r="D95" s="50"/>
      <c r="E95" s="51"/>
      <c r="F95" s="81"/>
      <c r="G95" s="11"/>
      <c r="H95" s="11"/>
      <c r="I95" s="11"/>
      <c r="J95" s="11"/>
      <c r="K95" s="11"/>
    </row>
    <row r="96" spans="1:11" ht="75" customHeight="1">
      <c r="A96" s="47"/>
      <c r="B96" s="52"/>
      <c r="C96" s="49"/>
      <c r="D96" s="53"/>
      <c r="E96" s="54"/>
      <c r="F96" s="11"/>
      <c r="G96" s="11"/>
      <c r="H96" s="11"/>
      <c r="I96" s="11"/>
      <c r="J96" s="11"/>
      <c r="K96" s="11"/>
    </row>
    <row r="97" spans="1:11" ht="84" customHeight="1">
      <c r="A97" s="47"/>
      <c r="B97" s="48"/>
      <c r="C97" s="49"/>
      <c r="D97" s="50"/>
      <c r="E97" s="51"/>
      <c r="F97" s="11"/>
      <c r="G97" s="11"/>
      <c r="H97" s="11"/>
      <c r="I97" s="11"/>
      <c r="J97" s="11"/>
      <c r="K97" s="11"/>
    </row>
    <row r="98" spans="1:11" ht="250.5" customHeight="1">
      <c r="A98" s="47"/>
      <c r="B98" s="55"/>
      <c r="C98" s="49"/>
      <c r="D98" s="50"/>
      <c r="E98" s="51"/>
      <c r="F98" s="11"/>
      <c r="G98" s="11"/>
      <c r="H98" s="11"/>
      <c r="I98" s="11"/>
      <c r="J98" s="11"/>
      <c r="K98" s="11"/>
    </row>
    <row r="99" spans="3:11" ht="12.75">
      <c r="C99" s="7"/>
      <c r="D99" s="7"/>
      <c r="E99" s="7"/>
      <c r="F99" s="7"/>
      <c r="G99" s="7"/>
      <c r="H99" s="7"/>
      <c r="I99" s="7"/>
      <c r="J99" s="7"/>
      <c r="K99" s="7"/>
    </row>
    <row r="100" spans="3:11" ht="12.75">
      <c r="C100" s="7"/>
      <c r="D100" s="7"/>
      <c r="E100" s="7"/>
      <c r="F100" s="7"/>
      <c r="G100" s="7"/>
      <c r="H100" s="7"/>
      <c r="I100" s="7"/>
      <c r="J100" s="7"/>
      <c r="K100" s="7"/>
    </row>
    <row r="101" spans="3:11" ht="12.75">
      <c r="C101" s="7"/>
      <c r="D101" s="7"/>
      <c r="E101" s="7"/>
      <c r="F101" s="7"/>
      <c r="G101" s="7"/>
      <c r="H101" s="7"/>
      <c r="I101" s="7"/>
      <c r="J101" s="7"/>
      <c r="K101" s="7"/>
    </row>
    <row r="102" spans="3:11" ht="12.75">
      <c r="C102" s="7"/>
      <c r="D102" s="7"/>
      <c r="E102" s="7"/>
      <c r="F102" s="7"/>
      <c r="G102" s="7"/>
      <c r="H102" s="7"/>
      <c r="I102" s="7"/>
      <c r="J102" s="7"/>
      <c r="K102" s="7"/>
    </row>
    <row r="103" spans="3:11" ht="12.75">
      <c r="C103" s="7"/>
      <c r="D103" s="7"/>
      <c r="E103" s="7"/>
      <c r="F103" s="7"/>
      <c r="G103" s="7"/>
      <c r="H103" s="7"/>
      <c r="I103" s="7"/>
      <c r="J103" s="7"/>
      <c r="K103" s="7"/>
    </row>
    <row r="104" spans="3:11" ht="12.75">
      <c r="C104" s="7"/>
      <c r="D104" s="7"/>
      <c r="E104" s="7"/>
      <c r="F104" s="7"/>
      <c r="G104" s="7"/>
      <c r="H104" s="7"/>
      <c r="I104" s="7"/>
      <c r="J104" s="7"/>
      <c r="K104" s="7"/>
    </row>
    <row r="105" spans="3:11" ht="12.75">
      <c r="C105" s="7"/>
      <c r="D105" s="7"/>
      <c r="E105" s="7"/>
      <c r="F105" s="7"/>
      <c r="G105" s="7"/>
      <c r="H105" s="7"/>
      <c r="I105" s="7"/>
      <c r="J105" s="7"/>
      <c r="K105" s="7"/>
    </row>
    <row r="106" spans="3:11" ht="12.75">
      <c r="C106" s="7"/>
      <c r="D106" s="7"/>
      <c r="E106" s="7"/>
      <c r="F106" s="7"/>
      <c r="G106" s="7"/>
      <c r="H106" s="7"/>
      <c r="I106" s="7"/>
      <c r="J106" s="7"/>
      <c r="K106" s="7"/>
    </row>
    <row r="107" spans="3:11" ht="12.75">
      <c r="C107" s="7"/>
      <c r="D107" s="7"/>
      <c r="E107" s="7"/>
      <c r="F107" s="7"/>
      <c r="G107" s="7"/>
      <c r="H107" s="7"/>
      <c r="I107" s="7"/>
      <c r="J107" s="7"/>
      <c r="K107" s="7"/>
    </row>
    <row r="108" spans="3:11" ht="12.75">
      <c r="C108" s="7"/>
      <c r="D108" s="7"/>
      <c r="E108" s="7"/>
      <c r="F108" s="7"/>
      <c r="G108" s="7"/>
      <c r="H108" s="7"/>
      <c r="I108" s="7"/>
      <c r="J108" s="7"/>
      <c r="K108" s="7"/>
    </row>
    <row r="109" spans="3:11" ht="12.75">
      <c r="C109" s="7"/>
      <c r="D109" s="7"/>
      <c r="E109" s="7"/>
      <c r="F109" s="7"/>
      <c r="G109" s="7"/>
      <c r="H109" s="7"/>
      <c r="I109" s="7"/>
      <c r="J109" s="7"/>
      <c r="K109" s="7"/>
    </row>
    <row r="110" spans="3:11" ht="12.75">
      <c r="C110" s="7"/>
      <c r="D110" s="7"/>
      <c r="E110" s="7"/>
      <c r="F110" s="7"/>
      <c r="G110" s="7"/>
      <c r="H110" s="7"/>
      <c r="I110" s="7"/>
      <c r="J110" s="7"/>
      <c r="K110" s="7"/>
    </row>
    <row r="111" spans="3:11" ht="12.75">
      <c r="C111" s="7"/>
      <c r="D111" s="7"/>
      <c r="E111" s="7"/>
      <c r="F111" s="7"/>
      <c r="G111" s="7"/>
      <c r="H111" s="7"/>
      <c r="I111" s="7"/>
      <c r="J111" s="7"/>
      <c r="K111" s="7"/>
    </row>
    <row r="112" spans="3:11" ht="12.75">
      <c r="C112" s="7"/>
      <c r="D112" s="7"/>
      <c r="E112" s="7"/>
      <c r="F112" s="7"/>
      <c r="G112" s="7"/>
      <c r="H112" s="7"/>
      <c r="I112" s="7"/>
      <c r="J112" s="7"/>
      <c r="K112" s="7"/>
    </row>
    <row r="113" spans="3:11" ht="12.75">
      <c r="C113" s="7"/>
      <c r="D113" s="7"/>
      <c r="E113" s="7"/>
      <c r="F113" s="7"/>
      <c r="G113" s="7"/>
      <c r="H113" s="7"/>
      <c r="I113" s="7"/>
      <c r="J113" s="7"/>
      <c r="K113" s="7"/>
    </row>
    <row r="114" spans="3:11" ht="12.75">
      <c r="C114" s="7"/>
      <c r="D114" s="7"/>
      <c r="E114" s="7"/>
      <c r="F114" s="7"/>
      <c r="G114" s="7"/>
      <c r="H114" s="7"/>
      <c r="I114" s="7"/>
      <c r="J114" s="7"/>
      <c r="K114" s="7"/>
    </row>
    <row r="115" spans="3:11" ht="12.75">
      <c r="C115" s="7"/>
      <c r="D115" s="7"/>
      <c r="E115" s="7"/>
      <c r="F115" s="7"/>
      <c r="G115" s="7"/>
      <c r="H115" s="7"/>
      <c r="I115" s="7"/>
      <c r="J115" s="7"/>
      <c r="K115" s="7"/>
    </row>
    <row r="116" spans="3:11" ht="12.75">
      <c r="C116" s="7"/>
      <c r="D116" s="7"/>
      <c r="E116" s="7"/>
      <c r="F116" s="7"/>
      <c r="G116" s="7"/>
      <c r="H116" s="7"/>
      <c r="I116" s="7"/>
      <c r="J116" s="7"/>
      <c r="K116" s="7"/>
    </row>
    <row r="117" spans="3:11" ht="12.75">
      <c r="C117" s="7"/>
      <c r="D117" s="7"/>
      <c r="E117" s="7"/>
      <c r="F117" s="7"/>
      <c r="G117" s="7"/>
      <c r="H117" s="7"/>
      <c r="I117" s="7"/>
      <c r="J117" s="7"/>
      <c r="K117" s="7"/>
    </row>
    <row r="118" spans="3:11" ht="12.75">
      <c r="C118" s="7"/>
      <c r="D118" s="7"/>
      <c r="E118" s="7"/>
      <c r="F118" s="7"/>
      <c r="G118" s="7"/>
      <c r="H118" s="7"/>
      <c r="I118" s="7"/>
      <c r="J118" s="7"/>
      <c r="K118" s="7"/>
    </row>
    <row r="119" spans="3:11" ht="12.75">
      <c r="C119" s="7"/>
      <c r="D119" s="7"/>
      <c r="E119" s="7"/>
      <c r="F119" s="7"/>
      <c r="G119" s="7"/>
      <c r="H119" s="7"/>
      <c r="I119" s="7"/>
      <c r="J119" s="7"/>
      <c r="K119" s="7"/>
    </row>
    <row r="120" spans="3:11" ht="12.75">
      <c r="C120" s="7"/>
      <c r="D120" s="7"/>
      <c r="E120" s="7"/>
      <c r="F120" s="7"/>
      <c r="G120" s="7"/>
      <c r="H120" s="7"/>
      <c r="I120" s="7"/>
      <c r="J120" s="7"/>
      <c r="K120" s="7"/>
    </row>
    <row r="121" spans="3:11" ht="12.75">
      <c r="C121" s="7"/>
      <c r="D121" s="7"/>
      <c r="E121" s="7"/>
      <c r="F121" s="7"/>
      <c r="G121" s="7"/>
      <c r="H121" s="7"/>
      <c r="I121" s="7"/>
      <c r="J121" s="7"/>
      <c r="K121" s="7"/>
    </row>
    <row r="122" spans="3:11" ht="12.75">
      <c r="C122" s="7"/>
      <c r="D122" s="7"/>
      <c r="E122" s="7"/>
      <c r="F122" s="7"/>
      <c r="G122" s="7"/>
      <c r="H122" s="7"/>
      <c r="I122" s="7"/>
      <c r="J122" s="7"/>
      <c r="K122" s="7"/>
    </row>
    <row r="123" spans="3:11" ht="12.75">
      <c r="C123" s="7"/>
      <c r="D123" s="7"/>
      <c r="E123" s="7"/>
      <c r="F123" s="7"/>
      <c r="G123" s="7"/>
      <c r="H123" s="7"/>
      <c r="I123" s="7"/>
      <c r="J123" s="7"/>
      <c r="K123" s="7"/>
    </row>
  </sheetData>
  <sheetProtection/>
  <mergeCells count="12">
    <mergeCell ref="A9:A11"/>
    <mergeCell ref="D1:E1"/>
    <mergeCell ref="D2:E2"/>
    <mergeCell ref="D3:E3"/>
    <mergeCell ref="D4:E4"/>
    <mergeCell ref="C9:C11"/>
    <mergeCell ref="D9:D11"/>
    <mergeCell ref="E9:E11"/>
    <mergeCell ref="I6:K6"/>
    <mergeCell ref="F7:K7"/>
    <mergeCell ref="I8:K8"/>
    <mergeCell ref="B9:B11"/>
  </mergeCells>
  <printOptions/>
  <pageMargins left="0.94" right="0.1968503937007874" top="0.41" bottom="0.48" header="0.39" footer="0.4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Administrator</cp:lastModifiedBy>
  <cp:lastPrinted>2015-09-04T08:09:17Z</cp:lastPrinted>
  <dcterms:created xsi:type="dcterms:W3CDTF">2003-03-28T04:18:45Z</dcterms:created>
  <dcterms:modified xsi:type="dcterms:W3CDTF">2015-09-04T08:09:33Z</dcterms:modified>
  <cp:category/>
  <cp:version/>
  <cp:contentType/>
  <cp:contentStatus/>
</cp:coreProperties>
</file>