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20" windowWidth="9315" windowHeight="4695" tabRatio="601" activeTab="0"/>
  </bookViews>
  <sheets>
    <sheet name="Проект 2014 года" sheetId="1" r:id="rId1"/>
  </sheets>
  <definedNames>
    <definedName name="_xlnm.Print_Titles" localSheetId="0">'Проект 2014 года'!$8:$9</definedName>
  </definedNames>
  <calcPr fullCalcOnLoad="1" fullPrecision="0"/>
</workbook>
</file>

<file path=xl/sharedStrings.xml><?xml version="1.0" encoding="utf-8"?>
<sst xmlns="http://schemas.openxmlformats.org/spreadsheetml/2006/main" count="148" uniqueCount="133">
  <si>
    <t>Земельный налог</t>
  </si>
  <si>
    <t>Налоги на совокупный доход</t>
  </si>
  <si>
    <t>Налоги на имущество</t>
  </si>
  <si>
    <t>Налог на имущество физических лиц</t>
  </si>
  <si>
    <t>ИТОГО ДОХОДОВ К РАСПРЕДЕЛЕНИЮ</t>
  </si>
  <si>
    <t>Налоги на прибыль, доходы</t>
  </si>
  <si>
    <t>Платежи при пользовании природными ресурсами</t>
  </si>
  <si>
    <t>Плата за негативное воздействие на окружающую среду</t>
  </si>
  <si>
    <t>Штрафы, санкции, возмещение ущерба</t>
  </si>
  <si>
    <t>Безвозмездные поступления</t>
  </si>
  <si>
    <t>000 2 02 02000 00 0000 151</t>
  </si>
  <si>
    <t>000 2 00 00000 00 0000 000</t>
  </si>
  <si>
    <t>000 2 02 04000 00 0000 151</t>
  </si>
  <si>
    <t>000 2 02 01000 00 0000 151</t>
  </si>
  <si>
    <t>000 1 08 00000 00 0000 000</t>
  </si>
  <si>
    <t>000 1 11 00000 00 0000 000</t>
  </si>
  <si>
    <t>000 1 12 00000 00 0000 000</t>
  </si>
  <si>
    <t>000 1 16 00000 00 0000 000</t>
  </si>
  <si>
    <t>Государственная пошлина, сборы</t>
  </si>
  <si>
    <t>000 1 11 05000 00 0000 120</t>
  </si>
  <si>
    <t>000 1 11 08000  00 0000 120</t>
  </si>
  <si>
    <t>000 1 11 09000  00 0000 120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</si>
  <si>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</si>
  <si>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</si>
  <si>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000 1 00 00000 00 0000 000</t>
  </si>
  <si>
    <t>182 1 01 02000 01 0000 110</t>
  </si>
  <si>
    <t>182 1 05 02000 02 0000 110</t>
  </si>
  <si>
    <t>182 1 06 01000 00 0000 110</t>
  </si>
  <si>
    <t>182 1 06 06000 00 0000 110</t>
  </si>
  <si>
    <t>000 2 02 03000 00 0000 151</t>
  </si>
  <si>
    <t>Субвенции бюджетам субъектов РФ и муниципальных образований</t>
  </si>
  <si>
    <t>Иные межбюджетные трансферты</t>
  </si>
  <si>
    <t>Доходы от продажи материальных и нематериальных активов</t>
  </si>
  <si>
    <t>182 1 08 03010 01 1000 110</t>
  </si>
  <si>
    <t>901 1 11 08040  04 0000 120</t>
  </si>
  <si>
    <t>901 1 11 05024 04 0000 120</t>
  </si>
  <si>
    <t>000 1 14 02000 00 0000 000</t>
  </si>
  <si>
    <t>Дотации бюджетам субъектов РФ и муниципальных образований</t>
  </si>
  <si>
    <t>901 1 11 09044  04 0000 120</t>
  </si>
  <si>
    <t>000 1 14 06000 00 0000 430</t>
  </si>
  <si>
    <t>000 1 13 00000 00 0000 000</t>
  </si>
  <si>
    <t>048 1 12 01000 01 0000 120</t>
  </si>
  <si>
    <t>901 1 14 02043 04 0000 410</t>
  </si>
  <si>
    <t>901 1 14 06024 04 0000 430</t>
  </si>
  <si>
    <t>000 1 11 05034 04 0000 120</t>
  </si>
  <si>
    <t xml:space="preserve">Доходы,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</t>
  </si>
  <si>
    <t>Прочие безвозмездные поступления в бюджеты городских округов</t>
  </si>
  <si>
    <t>906 2 07 04000 04 0000 180</t>
  </si>
  <si>
    <t>908 2 07 04000 04 0000 180</t>
  </si>
  <si>
    <t>Доходы от использования имущества, находящегося в государственной и муниципальной собственности</t>
  </si>
  <si>
    <t>Налог, взимаемый в связи с применением патентной системы налогообложения</t>
  </si>
  <si>
    <t>Единый налог на вмененный доход для отдельных видов деятельности</t>
  </si>
  <si>
    <t>901 1 11 05012 04 0000 120</t>
  </si>
  <si>
    <t>182 1 01 00000 00 0000 000</t>
  </si>
  <si>
    <t>182 1 05 04000 02 0000 110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</si>
  <si>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искл.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</si>
  <si>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901 1 11 05074 04 0000 120</t>
  </si>
  <si>
    <t>Доходы от сдачи в аренду имущества, составляющего казну городских округов (за исключением земельных участков)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</si>
  <si>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</si>
  <si>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</si>
  <si>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906 1 13 01994 04 0000 130</t>
  </si>
  <si>
    <t>906 1 13 01994 04 0001 130</t>
  </si>
  <si>
    <t>906 1 13 01994 04 0003 130</t>
  </si>
  <si>
    <t>906 1 13 01994 04 0004 130</t>
  </si>
  <si>
    <t>908 1 13 01994 04 0004 130</t>
  </si>
  <si>
    <t>901 1 13 01994 04 0004 130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</si>
  <si>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</si>
  <si>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 )</t>
  </si>
  <si>
    <t>Субсидии бюджетам бюджетной системы Российской Федерации (межбюджетные субсидии)</t>
  </si>
  <si>
    <t>901 2 07 04000 04 0000 180</t>
  </si>
  <si>
    <t>Субсидии на выравнивание бюджетной обеспеченности муниципальных районов (городских округов)  по реализации ими их отдельных расходных обязательств по вопросам местного значения</t>
  </si>
  <si>
    <t>Субсидии на осуществление мероприятий по организации питания в муниципальных общеобразовательных учреждениях</t>
  </si>
  <si>
    <t>Субсидии на организацию отдыха детей в каникулярное время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</si>
  <si>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</si>
  <si>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901 2 02 03024 04 0000 151</t>
  </si>
  <si>
    <t>906 2 02 03999 04 0000 151</t>
  </si>
  <si>
    <t>919 2 02 02999 04 0000 151</t>
  </si>
  <si>
    <t>906 2 02 02999 04 0000 151</t>
  </si>
  <si>
    <t>901 2 02 03022 04 0000 151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</si>
  <si>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</si>
  <si>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Субвенция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</si>
  <si>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по созданию административных комиссий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</si>
  <si>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</si>
  <si>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901 2 02 03001 04 0000 151</t>
  </si>
  <si>
    <t>919 2 02 01001 04 0000 151</t>
  </si>
  <si>
    <t>000 1 03 00000 00 0000 000</t>
  </si>
  <si>
    <t>000 1 05 00000 00 0000 000</t>
  </si>
  <si>
    <t>000 1 06 00000 00 0000 000</t>
  </si>
  <si>
    <t>Налоги на товары (работы,услуги) реализуемые на территории РФ</t>
  </si>
  <si>
    <t>Утверждено решением</t>
  </si>
  <si>
    <t>Думы городского округа</t>
  </si>
  <si>
    <t>Код классификации доходов бюджета</t>
  </si>
  <si>
    <t xml:space="preserve">Налог на доходы физических лиц </t>
  </si>
  <si>
    <t>Наименование доходов бюджета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</si>
  <si>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</si>
  <si>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100 1 03 02230 01 0000 110</t>
  </si>
  <si>
    <t>100 1 03 02250 01 0000 110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</si>
  <si>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</si>
  <si>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</si>
  <si>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901 1 14 06012 04 0000 430</t>
  </si>
  <si>
    <t>Приложение № 1 (часть 1)</t>
  </si>
  <si>
    <t>Налоговые и неналоговые доходы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</si>
  <si>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</si>
  <si>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</si>
  <si>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</si>
  <si>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</si>
  <si>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</si>
  <si>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</si>
  <si>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 xml:space="preserve">Прочие доходы от оказания платных услуг (работ) получателями средств бюджетов городских округов </t>
  </si>
  <si>
    <t>Прочие доходы от оказания платных услуг (работ) получателями средств бюджетов городских округов (в части платы за присмотр и уход за детьми, осваивающими образовательные программы дошкольного образования в казенных муниципальных образовательных организациях)</t>
  </si>
  <si>
    <t>Прочие доходы от оказания платных услуг (работ) получателями средств бюджетов городских округов (плата за питание учащихся в казенных муниципальных общеобразовательных школах)</t>
  </si>
  <si>
    <t xml:space="preserve">Прочие доходы от оказания платных услуг (работ) получателями средств бюджетов городских округов (прочие доходы от оказания платных услуг (работ)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</si>
  <si>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</si>
  <si>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</si>
  <si>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Итого  налоговые и неналоговые  доходы</t>
  </si>
  <si>
    <t>Дотации на выравнивание бюджетной обеспеченности поселений между поселениями, расположенными на территории Свердловской области</t>
  </si>
  <si>
    <t>Дотации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</si>
  <si>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 xml:space="preserve">Субвенции на осуществление государственного полномочия РФ по предоставлению мер социальной поддержки по оплате жилого помещения и коммунальных услуг 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</si>
  <si>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</si>
  <si>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</si>
  <si>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</si>
  <si>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000 2 07 04000 04 0000 180</t>
  </si>
  <si>
    <t>182 1 06 06032 04 0000 110</t>
  </si>
  <si>
    <t>182 1 06 06042 04 0000 110</t>
  </si>
  <si>
    <t>Земельный налог с физических лиц, обладающих земельным участком, расположенным в границах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</si>
  <si>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</si>
  <si>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Свод доходов бюджета городского округа Заречный на 2015 год</t>
  </si>
  <si>
    <t>Сумма к утверждению на 2015 год</t>
  </si>
  <si>
    <t>Субсидии на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</si>
  <si>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>Субсидии местным бюджетам на подготовку молодых граждан к военной службе</t>
  </si>
  <si>
    <t>901 2 02 02009 04 0000 151</t>
  </si>
  <si>
    <t>Субсидии на развитие системы поддержки малого и среднего предпринимательства на территории муниципальных образований Свердловской области</t>
  </si>
  <si>
    <t>от  30.04.2015 г. № 39-Р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</si>
</sst>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0.0"/>
    <numFmt numFmtId="173" formatCode="0.0000"/>
    <numFmt numFmtId="174" formatCode="0.000"/>
    <numFmt numFmtId="175" formatCode="0.00000"/>
    <numFmt numFmtId="176" formatCode="0.000000"/>
    <numFmt numFmtId="177" formatCode="0.0%"/>
    <numFmt numFmtId="178" formatCode="_-* #,##0.0_р_._-;\-* #,##0.0_р_._-;_-* &quot;-&quot;??_р_._-;_-@_-"/>
    <numFmt numFmtId="179" formatCode="_-* #,##0_р_._-;\-* #,##0_р_._-;_-* &quot;-&quot;??_р_._-;_-@_-"/>
    <numFmt numFmtId="180" formatCode="_-* #,##0.000_р_._-;\-* #,##0.000_р_._-;_-* &quot;-&quot;??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_ ;\-#,##0\ "/>
    <numFmt numFmtId="186" formatCode="#,##0.0_ ;\-#,##0.0\ "/>
    <numFmt numFmtId="187" formatCode="#,##0.00_ ;\-#,##0.00\ 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b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0" fillId="0" borderId="11" xfId="0" applyNumberFormat="1" applyFont="1" applyBorder="1" applyAlignment="1">
      <alignment horizontal="left" vertical="top" wrapText="1"/>
    </xf>
    <xf numFmtId="0" fontId="9" fillId="0" borderId="12" xfId="0" applyFont="1" applyBorder="1" applyAlignment="1">
      <alignment horizontal="center"/>
    </xf>
    <xf numFmtId="0" fontId="10" fillId="0" borderId="11" xfId="0" applyFont="1" applyBorder="1" applyAlignment="1">
      <alignment wrapText="1"/>
    </xf>
    <xf numFmtId="0" fontId="12" fillId="0" borderId="0" xfId="0" applyFont="1" applyAlignment="1">
      <alignment horizontal="left"/>
    </xf>
    <xf numFmtId="0" fontId="0" fillId="0" borderId="0" xfId="0" applyAlignment="1">
      <alignment wrapText="1"/>
    </xf>
    <xf numFmtId="0" fontId="10" fillId="0" borderId="10" xfId="0" applyFont="1" applyBorder="1" applyAlignment="1">
      <alignment horizontal="left" wrapText="1"/>
    </xf>
    <xf numFmtId="0" fontId="9" fillId="0" borderId="0" xfId="0" applyFont="1" applyAlignment="1">
      <alignment wrapText="1"/>
    </xf>
    <xf numFmtId="0" fontId="1" fillId="0" borderId="13" xfId="0" applyFont="1" applyBorder="1" applyAlignment="1">
      <alignment horizontal="left" wrapText="1"/>
    </xf>
    <xf numFmtId="0" fontId="6" fillId="0" borderId="12" xfId="0" applyFont="1" applyBorder="1" applyAlignment="1">
      <alignment horizontal="center"/>
    </xf>
    <xf numFmtId="179" fontId="14" fillId="33" borderId="10" xfId="60" applyNumberFormat="1" applyFont="1" applyFill="1" applyBorder="1" applyAlignment="1">
      <alignment horizontal="center"/>
    </xf>
    <xf numFmtId="179" fontId="14" fillId="33" borderId="11" xfId="6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179" fontId="15" fillId="33" borderId="10" xfId="6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left" wrapText="1"/>
    </xf>
    <xf numFmtId="179" fontId="14" fillId="33" borderId="13" xfId="60" applyNumberFormat="1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0" fillId="0" borderId="11" xfId="0" applyFont="1" applyBorder="1" applyAlignment="1">
      <alignment horizontal="left" wrapText="1"/>
    </xf>
    <xf numFmtId="179" fontId="15" fillId="33" borderId="13" xfId="60" applyNumberFormat="1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left" wrapText="1"/>
    </xf>
    <xf numFmtId="0" fontId="9" fillId="0" borderId="13" xfId="0" applyFont="1" applyBorder="1" applyAlignment="1">
      <alignment horizontal="center" wrapText="1"/>
    </xf>
    <xf numFmtId="179" fontId="15" fillId="33" borderId="11" xfId="60" applyNumberFormat="1" applyFont="1" applyFill="1" applyBorder="1" applyAlignment="1">
      <alignment horizontal="center"/>
    </xf>
    <xf numFmtId="0" fontId="10" fillId="0" borderId="12" xfId="0" applyFont="1" applyBorder="1" applyAlignment="1">
      <alignment horizontal="left" wrapText="1"/>
    </xf>
    <xf numFmtId="0" fontId="10" fillId="0" borderId="10" xfId="0" applyFont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10" fillId="33" borderId="11" xfId="0" applyNumberFormat="1" applyFont="1" applyFill="1" applyBorder="1" applyAlignment="1">
      <alignment vertical="center" wrapText="1"/>
    </xf>
    <xf numFmtId="0" fontId="9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left" wrapText="1"/>
    </xf>
    <xf numFmtId="0" fontId="9" fillId="0" borderId="10" xfId="0" applyFont="1" applyBorder="1" applyAlignment="1">
      <alignment horizontal="center"/>
    </xf>
    <xf numFmtId="0" fontId="10" fillId="0" borderId="17" xfId="0" applyFont="1" applyBorder="1" applyAlignment="1">
      <alignment wrapText="1"/>
    </xf>
    <xf numFmtId="179" fontId="15" fillId="33" borderId="18" xfId="60" applyNumberFormat="1" applyFont="1" applyFill="1" applyBorder="1" applyAlignment="1">
      <alignment horizontal="center"/>
    </xf>
    <xf numFmtId="0" fontId="10" fillId="0" borderId="10" xfId="0" applyNumberFormat="1" applyFont="1" applyBorder="1" applyAlignment="1">
      <alignment horizontal="left" wrapText="1"/>
    </xf>
    <xf numFmtId="0" fontId="6" fillId="0" borderId="11" xfId="0" applyFont="1" applyBorder="1" applyAlignment="1">
      <alignment horizontal="center"/>
    </xf>
    <xf numFmtId="0" fontId="10" fillId="0" borderId="11" xfId="0" applyNumberFormat="1" applyFont="1" applyBorder="1" applyAlignment="1">
      <alignment wrapText="1"/>
    </xf>
    <xf numFmtId="0" fontId="50" fillId="0" borderId="11" xfId="0" applyFont="1" applyBorder="1" applyAlignment="1">
      <alignment/>
    </xf>
    <xf numFmtId="0" fontId="50" fillId="0" borderId="0" xfId="0" applyFont="1" applyAlignment="1">
      <alignment wrapText="1"/>
    </xf>
    <xf numFmtId="43" fontId="15" fillId="33" borderId="10" xfId="60" applyNumberFormat="1" applyFont="1" applyFill="1" applyBorder="1" applyAlignment="1">
      <alignment horizontal="center"/>
    </xf>
    <xf numFmtId="43" fontId="14" fillId="33" borderId="10" xfId="60" applyNumberFormat="1" applyFont="1" applyFill="1" applyBorder="1" applyAlignment="1">
      <alignment horizontal="center"/>
    </xf>
    <xf numFmtId="0" fontId="0" fillId="0" borderId="0" xfId="0" applyFont="1" applyAlignment="1">
      <alignment wrapText="1"/>
    </xf>
    <xf numFmtId="43" fontId="15" fillId="33" borderId="11" xfId="60" applyNumberFormat="1" applyFont="1" applyFill="1" applyBorder="1" applyAlignment="1">
      <alignment horizontal="center"/>
    </xf>
    <xf numFmtId="0" fontId="11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6" fillId="0" borderId="13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1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1" fillId="0" borderId="13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6" xfId="0" applyBorder="1" applyAlignment="1">
      <alignment wrapText="1"/>
    </xf>
    <xf numFmtId="179" fontId="14" fillId="33" borderId="13" xfId="6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2"/>
  <sheetViews>
    <sheetView tabSelected="1" zoomScalePageLayoutView="0" workbookViewId="0" topLeftCell="A1">
      <selection activeCell="B4" sqref="B4:C4"/>
    </sheetView>
  </sheetViews>
  <sheetFormatPr defaultColWidth="9.00390625" defaultRowHeight="12.75"/>
  <cols>
    <col min="1" max="1" width="22.00390625" style="0" customWidth="1"/>
    <col min="2" max="2" width="46.375" style="0" customWidth="1"/>
    <col min="3" max="3" width="19.875" style="0" customWidth="1"/>
    <col min="4" max="4" width="13.375" style="0" customWidth="1"/>
  </cols>
  <sheetData>
    <row r="1" spans="2:3" ht="13.5">
      <c r="B1" s="57" t="s">
        <v>100</v>
      </c>
      <c r="C1" s="58"/>
    </row>
    <row r="2" spans="2:3" ht="13.5">
      <c r="B2" s="57" t="s">
        <v>89</v>
      </c>
      <c r="C2" s="58"/>
    </row>
    <row r="3" spans="2:3" ht="13.5">
      <c r="B3" s="57" t="s">
        <v>90</v>
      </c>
      <c r="C3" s="58"/>
    </row>
    <row r="4" spans="2:3" ht="13.5">
      <c r="B4" s="57" t="s">
        <v>132</v>
      </c>
      <c r="C4" s="58"/>
    </row>
    <row r="6" spans="1:3" ht="15.75">
      <c r="A6" s="15"/>
      <c r="B6" s="53" t="s">
        <v>126</v>
      </c>
      <c r="C6" s="54"/>
    </row>
    <row r="7" spans="1:3" ht="12.75">
      <c r="A7" s="1"/>
      <c r="B7" s="1"/>
      <c r="C7" s="1"/>
    </row>
    <row r="8" spans="1:3" ht="16.5" customHeight="1">
      <c r="A8" s="59" t="s">
        <v>91</v>
      </c>
      <c r="B8" s="59" t="s">
        <v>93</v>
      </c>
      <c r="C8" s="59" t="s">
        <v>127</v>
      </c>
    </row>
    <row r="9" spans="1:3" ht="32.25" customHeight="1">
      <c r="A9" s="60"/>
      <c r="B9" s="60"/>
      <c r="C9" s="61"/>
    </row>
    <row r="10" spans="1:3" ht="15">
      <c r="A10" s="20" t="s">
        <v>24</v>
      </c>
      <c r="B10" s="4" t="s">
        <v>101</v>
      </c>
      <c r="C10" s="50">
        <f>+C11+C13+C16+C19+C24+C26+C37+C39+C46+C52</f>
        <v>507176764</v>
      </c>
    </row>
    <row r="11" spans="1:3" ht="14.25">
      <c r="A11" s="20" t="s">
        <v>53</v>
      </c>
      <c r="B11" s="3" t="s">
        <v>5</v>
      </c>
      <c r="C11" s="22">
        <f>SUM(C12:C12)</f>
        <v>297716000</v>
      </c>
    </row>
    <row r="12" spans="1:3" ht="15">
      <c r="A12" s="23" t="s">
        <v>25</v>
      </c>
      <c r="B12" s="24" t="s">
        <v>92</v>
      </c>
      <c r="C12" s="25">
        <v>297716000</v>
      </c>
    </row>
    <row r="13" spans="1:3" ht="30" customHeight="1">
      <c r="A13" s="26" t="s">
        <v>85</v>
      </c>
      <c r="B13" s="27" t="s">
        <v>88</v>
      </c>
      <c r="C13" s="28">
        <f>SUM(C14:C15)</f>
        <v>6329620</v>
      </c>
    </row>
    <row r="14" spans="1:3" ht="72" customHeight="1">
      <c r="A14" s="29" t="s">
        <v>95</v>
      </c>
      <c r="B14" s="30" t="s">
        <v>97</v>
      </c>
      <c r="C14" s="31">
        <v>2184976</v>
      </c>
    </row>
    <row r="15" spans="1:3" ht="69" customHeight="1">
      <c r="A15" s="29" t="s">
        <v>96</v>
      </c>
      <c r="B15" s="30" t="s">
        <v>98</v>
      </c>
      <c r="C15" s="31">
        <v>4144644</v>
      </c>
    </row>
    <row r="16" spans="1:3" ht="22.5" customHeight="1">
      <c r="A16" s="26" t="s">
        <v>86</v>
      </c>
      <c r="B16" s="19" t="s">
        <v>1</v>
      </c>
      <c r="C16" s="28">
        <f>SUM(C17:C18)</f>
        <v>18220000</v>
      </c>
    </row>
    <row r="17" spans="1:3" ht="31.5" customHeight="1">
      <c r="A17" s="33" t="s">
        <v>26</v>
      </c>
      <c r="B17" s="30" t="s">
        <v>51</v>
      </c>
      <c r="C17" s="34">
        <v>17300000</v>
      </c>
    </row>
    <row r="18" spans="1:3" ht="30" customHeight="1">
      <c r="A18" s="23" t="s">
        <v>54</v>
      </c>
      <c r="B18" s="35" t="s">
        <v>50</v>
      </c>
      <c r="C18" s="25">
        <v>920000</v>
      </c>
    </row>
    <row r="19" spans="1:3" ht="14.25" customHeight="1">
      <c r="A19" s="20" t="s">
        <v>87</v>
      </c>
      <c r="B19" s="3" t="s">
        <v>2</v>
      </c>
      <c r="C19" s="21">
        <f>SUM(C20:C21)</f>
        <v>34818000</v>
      </c>
    </row>
    <row r="20" spans="1:3" ht="16.5" customHeight="1">
      <c r="A20" s="13" t="s">
        <v>27</v>
      </c>
      <c r="B20" s="17" t="s">
        <v>3</v>
      </c>
      <c r="C20" s="25">
        <v>4200000</v>
      </c>
    </row>
    <row r="21" spans="1:3" ht="15">
      <c r="A21" s="13" t="s">
        <v>28</v>
      </c>
      <c r="B21" s="36" t="s">
        <v>0</v>
      </c>
      <c r="C21" s="25">
        <f>SUM(C22:C23)</f>
        <v>30618000</v>
      </c>
    </row>
    <row r="22" spans="1:3" ht="33" customHeight="1">
      <c r="A22" s="13" t="s">
        <v>122</v>
      </c>
      <c r="B22" s="17" t="s">
        <v>125</v>
      </c>
      <c r="C22" s="31">
        <v>22010000</v>
      </c>
    </row>
    <row r="23" spans="1:3" ht="41.25" customHeight="1">
      <c r="A23" s="13" t="s">
        <v>123</v>
      </c>
      <c r="B23" s="17" t="s">
        <v>124</v>
      </c>
      <c r="C23" s="31">
        <v>8608000</v>
      </c>
    </row>
    <row r="24" spans="1:3" ht="18.75" customHeight="1">
      <c r="A24" s="37" t="s">
        <v>14</v>
      </c>
      <c r="B24" s="5" t="s">
        <v>18</v>
      </c>
      <c r="C24" s="22">
        <f>SUM(C25:C25)</f>
        <v>1530000</v>
      </c>
    </row>
    <row r="25" spans="1:3" ht="55.5" customHeight="1">
      <c r="A25" s="29" t="s">
        <v>33</v>
      </c>
      <c r="B25" s="38" t="s">
        <v>102</v>
      </c>
      <c r="C25" s="34">
        <v>1530000</v>
      </c>
    </row>
    <row r="26" spans="1:4" ht="16.5" customHeight="1">
      <c r="A26" s="62" t="s">
        <v>15</v>
      </c>
      <c r="B26" s="55" t="s">
        <v>49</v>
      </c>
      <c r="C26" s="65">
        <f>SUM(C28+C33+C35)</f>
        <v>71434016</v>
      </c>
      <c r="D26" s="64"/>
    </row>
    <row r="27" spans="1:4" ht="13.5" customHeight="1">
      <c r="A27" s="63"/>
      <c r="B27" s="56"/>
      <c r="C27" s="61"/>
      <c r="D27" s="64"/>
    </row>
    <row r="28" spans="1:3" ht="81" customHeight="1">
      <c r="A28" s="39" t="s">
        <v>19</v>
      </c>
      <c r="B28" s="40" t="s">
        <v>55</v>
      </c>
      <c r="C28" s="31">
        <f>SUM(C29:C32)</f>
        <v>71151016</v>
      </c>
    </row>
    <row r="29" spans="1:3" ht="82.5" customHeight="1">
      <c r="A29" s="29" t="s">
        <v>52</v>
      </c>
      <c r="B29" s="38" t="s">
        <v>103</v>
      </c>
      <c r="C29" s="34">
        <v>63435790</v>
      </c>
    </row>
    <row r="30" spans="1:3" ht="74.25" customHeight="1">
      <c r="A30" s="23" t="s">
        <v>35</v>
      </c>
      <c r="B30" s="38" t="s">
        <v>104</v>
      </c>
      <c r="C30" s="34">
        <v>143640</v>
      </c>
    </row>
    <row r="31" spans="1:4" ht="73.5" customHeight="1">
      <c r="A31" s="23" t="s">
        <v>44</v>
      </c>
      <c r="B31" s="30" t="s">
        <v>45</v>
      </c>
      <c r="C31" s="52">
        <v>690085.91</v>
      </c>
      <c r="D31" s="16"/>
    </row>
    <row r="32" spans="1:3" ht="33" customHeight="1">
      <c r="A32" s="23" t="s">
        <v>56</v>
      </c>
      <c r="B32" s="30" t="s">
        <v>57</v>
      </c>
      <c r="C32" s="34">
        <v>6881500</v>
      </c>
    </row>
    <row r="33" spans="1:3" ht="94.5" customHeight="1">
      <c r="A33" s="41" t="s">
        <v>20</v>
      </c>
      <c r="B33" s="42" t="s">
        <v>58</v>
      </c>
      <c r="C33" s="43">
        <f>SUM(C34)</f>
        <v>115000</v>
      </c>
    </row>
    <row r="34" spans="1:3" ht="84" customHeight="1">
      <c r="A34" s="41" t="s">
        <v>34</v>
      </c>
      <c r="B34" s="32" t="s">
        <v>105</v>
      </c>
      <c r="C34" s="34">
        <v>115000</v>
      </c>
    </row>
    <row r="35" spans="1:3" ht="82.5" customHeight="1">
      <c r="A35" s="41" t="s">
        <v>21</v>
      </c>
      <c r="B35" s="44" t="s">
        <v>106</v>
      </c>
      <c r="C35" s="25">
        <f>SUM(C36:C36)</f>
        <v>168000</v>
      </c>
    </row>
    <row r="36" spans="1:3" ht="81.75" customHeight="1">
      <c r="A36" s="41" t="s">
        <v>38</v>
      </c>
      <c r="B36" s="17" t="s">
        <v>59</v>
      </c>
      <c r="C36" s="25">
        <v>168000</v>
      </c>
    </row>
    <row r="37" spans="1:3" ht="27" customHeight="1">
      <c r="A37" s="20" t="s">
        <v>16</v>
      </c>
      <c r="B37" s="11" t="s">
        <v>6</v>
      </c>
      <c r="C37" s="21">
        <f>+C38</f>
        <v>636000</v>
      </c>
    </row>
    <row r="38" spans="1:3" ht="23.25" customHeight="1">
      <c r="A38" s="13" t="s">
        <v>41</v>
      </c>
      <c r="B38" s="17" t="s">
        <v>7</v>
      </c>
      <c r="C38" s="25">
        <v>636000</v>
      </c>
    </row>
    <row r="39" spans="1:3" ht="27" customHeight="1">
      <c r="A39" s="20" t="s">
        <v>40</v>
      </c>
      <c r="B39" s="11" t="s">
        <v>107</v>
      </c>
      <c r="C39" s="21">
        <f>SUM(C40+C44+C45)</f>
        <v>51222428</v>
      </c>
    </row>
    <row r="40" spans="1:3" ht="28.5" customHeight="1">
      <c r="A40" s="13" t="s">
        <v>60</v>
      </c>
      <c r="B40" s="17" t="s">
        <v>108</v>
      </c>
      <c r="C40" s="25">
        <f>SUM(C41:C43)</f>
        <v>42762428</v>
      </c>
    </row>
    <row r="41" spans="1:3" ht="69.75" customHeight="1">
      <c r="A41" s="13" t="s">
        <v>61</v>
      </c>
      <c r="B41" s="38" t="s">
        <v>109</v>
      </c>
      <c r="C41" s="49">
        <v>27503537.17</v>
      </c>
    </row>
    <row r="42" spans="1:3" ht="54.75" customHeight="1">
      <c r="A42" s="13" t="s">
        <v>62</v>
      </c>
      <c r="B42" s="38" t="s">
        <v>110</v>
      </c>
      <c r="C42" s="49">
        <v>5829110.79</v>
      </c>
    </row>
    <row r="43" spans="1:4" ht="55.5" customHeight="1">
      <c r="A43" s="13" t="s">
        <v>63</v>
      </c>
      <c r="B43" s="38" t="s">
        <v>111</v>
      </c>
      <c r="C43" s="49">
        <v>9429780.13</v>
      </c>
      <c r="D43" s="16"/>
    </row>
    <row r="44" spans="1:4" ht="49.5" customHeight="1">
      <c r="A44" s="13" t="s">
        <v>64</v>
      </c>
      <c r="B44" s="38" t="s">
        <v>111</v>
      </c>
      <c r="C44" s="25">
        <v>6960000</v>
      </c>
      <c r="D44" s="16"/>
    </row>
    <row r="45" spans="1:4" ht="38.25" customHeight="1">
      <c r="A45" s="13" t="s">
        <v>65</v>
      </c>
      <c r="B45" s="38" t="s">
        <v>111</v>
      </c>
      <c r="C45" s="25">
        <v>1500000</v>
      </c>
      <c r="D45" s="16"/>
    </row>
    <row r="46" spans="1:4" ht="30.75" customHeight="1">
      <c r="A46" s="20" t="s">
        <v>22</v>
      </c>
      <c r="B46" s="11" t="s">
        <v>32</v>
      </c>
      <c r="C46" s="21">
        <f>+C47+C49</f>
        <v>23314800</v>
      </c>
      <c r="D46" s="16"/>
    </row>
    <row r="47" spans="1:3" ht="81.75" customHeight="1">
      <c r="A47" s="13" t="s">
        <v>36</v>
      </c>
      <c r="B47" s="44" t="s">
        <v>112</v>
      </c>
      <c r="C47" s="25">
        <f>SUM(C48:C48)</f>
        <v>14275800</v>
      </c>
    </row>
    <row r="48" spans="1:3" ht="82.5" customHeight="1">
      <c r="A48" s="13" t="s">
        <v>42</v>
      </c>
      <c r="B48" s="17" t="s">
        <v>66</v>
      </c>
      <c r="C48" s="34">
        <v>14275800</v>
      </c>
    </row>
    <row r="49" spans="1:3" ht="30.75" customHeight="1">
      <c r="A49" s="13" t="s">
        <v>39</v>
      </c>
      <c r="B49" s="17" t="s">
        <v>113</v>
      </c>
      <c r="C49" s="25">
        <f>SUM(C50:C51)</f>
        <v>9039000</v>
      </c>
    </row>
    <row r="50" spans="1:3" ht="40.5" customHeight="1">
      <c r="A50" s="13" t="s">
        <v>99</v>
      </c>
      <c r="B50" s="17" t="s">
        <v>23</v>
      </c>
      <c r="C50" s="34">
        <v>8539000</v>
      </c>
    </row>
    <row r="51" spans="1:3" ht="56.25" customHeight="1">
      <c r="A51" s="13" t="s">
        <v>43</v>
      </c>
      <c r="B51" s="17" t="s">
        <v>67</v>
      </c>
      <c r="C51" s="31">
        <v>500000</v>
      </c>
    </row>
    <row r="52" spans="1:4" ht="27" customHeight="1">
      <c r="A52" s="45" t="s">
        <v>17</v>
      </c>
      <c r="B52" s="5" t="s">
        <v>8</v>
      </c>
      <c r="C52" s="22">
        <v>1955900</v>
      </c>
      <c r="D52" s="16"/>
    </row>
    <row r="53" spans="1:3" ht="23.25" customHeight="1">
      <c r="A53" s="20"/>
      <c r="B53" s="2" t="s">
        <v>114</v>
      </c>
      <c r="C53" s="21">
        <f>+C10</f>
        <v>507176764</v>
      </c>
    </row>
    <row r="54" spans="1:3" ht="14.25">
      <c r="A54" s="20" t="s">
        <v>11</v>
      </c>
      <c r="B54" s="3" t="s">
        <v>9</v>
      </c>
      <c r="C54" s="28">
        <f>SUM(C55+C58+C65+C76+C77)</f>
        <v>660104300</v>
      </c>
    </row>
    <row r="55" spans="1:3" ht="30.75" customHeight="1">
      <c r="A55" s="20" t="s">
        <v>13</v>
      </c>
      <c r="B55" s="6" t="s">
        <v>37</v>
      </c>
      <c r="C55" s="22">
        <f>SUM(C56:C57)</f>
        <v>8677000</v>
      </c>
    </row>
    <row r="56" spans="1:4" ht="43.5" customHeight="1">
      <c r="A56" s="13" t="s">
        <v>84</v>
      </c>
      <c r="B56" s="32" t="s">
        <v>115</v>
      </c>
      <c r="C56" s="34">
        <v>2969000</v>
      </c>
      <c r="D56" s="16"/>
    </row>
    <row r="57" spans="1:3" ht="60" customHeight="1">
      <c r="A57" s="13" t="s">
        <v>84</v>
      </c>
      <c r="B57" s="44" t="s">
        <v>116</v>
      </c>
      <c r="C57" s="34">
        <v>5708000</v>
      </c>
    </row>
    <row r="58" spans="1:3" ht="44.25" customHeight="1">
      <c r="A58" s="20" t="s">
        <v>10</v>
      </c>
      <c r="B58" s="6" t="s">
        <v>68</v>
      </c>
      <c r="C58" s="22">
        <f>SUM(C59:C64)</f>
        <v>320045300</v>
      </c>
    </row>
    <row r="59" spans="1:3" ht="42" customHeight="1">
      <c r="A59" s="13" t="s">
        <v>77</v>
      </c>
      <c r="B59" s="32" t="s">
        <v>71</v>
      </c>
      <c r="C59" s="34">
        <v>11131000</v>
      </c>
    </row>
    <row r="60" spans="1:3" ht="30" customHeight="1">
      <c r="A60" s="13" t="s">
        <v>77</v>
      </c>
      <c r="B60" s="32" t="s">
        <v>72</v>
      </c>
      <c r="C60" s="34">
        <v>5273500</v>
      </c>
    </row>
    <row r="61" spans="1:4" ht="53.25" customHeight="1">
      <c r="A61" s="13" t="s">
        <v>76</v>
      </c>
      <c r="B61" s="32" t="s">
        <v>70</v>
      </c>
      <c r="C61" s="34">
        <v>302471000</v>
      </c>
      <c r="D61" s="48"/>
    </row>
    <row r="62" spans="1:4" ht="69" customHeight="1">
      <c r="A62" s="13" t="s">
        <v>77</v>
      </c>
      <c r="B62" s="44" t="s">
        <v>128</v>
      </c>
      <c r="C62" s="34">
        <v>545800</v>
      </c>
      <c r="D62" s="51"/>
    </row>
    <row r="63" spans="1:4" ht="40.5" customHeight="1">
      <c r="A63" s="13" t="s">
        <v>77</v>
      </c>
      <c r="B63" s="44" t="s">
        <v>129</v>
      </c>
      <c r="C63" s="34">
        <v>25500</v>
      </c>
      <c r="D63" s="16"/>
    </row>
    <row r="64" spans="1:4" ht="40.5" customHeight="1">
      <c r="A64" s="13" t="s">
        <v>130</v>
      </c>
      <c r="B64" s="44" t="s">
        <v>131</v>
      </c>
      <c r="C64" s="34">
        <v>598500</v>
      </c>
      <c r="D64" s="16"/>
    </row>
    <row r="65" spans="1:4" ht="28.5" customHeight="1">
      <c r="A65" s="20" t="s">
        <v>29</v>
      </c>
      <c r="B65" s="6" t="s">
        <v>30</v>
      </c>
      <c r="C65" s="22">
        <f>SUM(C66:C75)</f>
        <v>330508100</v>
      </c>
      <c r="D65" s="18"/>
    </row>
    <row r="66" spans="1:4" ht="57" customHeight="1">
      <c r="A66" s="13" t="s">
        <v>83</v>
      </c>
      <c r="B66" s="32" t="s">
        <v>117</v>
      </c>
      <c r="C66" s="34">
        <v>13787000</v>
      </c>
      <c r="D66" s="18"/>
    </row>
    <row r="67" spans="1:4" ht="57" customHeight="1">
      <c r="A67" s="13" t="s">
        <v>78</v>
      </c>
      <c r="B67" s="12" t="s">
        <v>79</v>
      </c>
      <c r="C67" s="34">
        <v>6387000</v>
      </c>
      <c r="D67" s="18"/>
    </row>
    <row r="68" spans="1:4" ht="66" customHeight="1">
      <c r="A68" s="13" t="s">
        <v>74</v>
      </c>
      <c r="B68" s="32" t="s">
        <v>73</v>
      </c>
      <c r="C68" s="34">
        <v>22000</v>
      </c>
      <c r="D68" s="18"/>
    </row>
    <row r="69" spans="1:4" ht="66" customHeight="1">
      <c r="A69" s="13" t="s">
        <v>74</v>
      </c>
      <c r="B69" s="32" t="s">
        <v>80</v>
      </c>
      <c r="C69" s="34">
        <v>100</v>
      </c>
      <c r="D69" s="18"/>
    </row>
    <row r="70" spans="1:4" ht="31.5" customHeight="1">
      <c r="A70" s="13" t="s">
        <v>74</v>
      </c>
      <c r="B70" s="32" t="s">
        <v>81</v>
      </c>
      <c r="C70" s="34">
        <v>91900</v>
      </c>
      <c r="D70" s="48"/>
    </row>
    <row r="71" spans="1:3" ht="57" customHeight="1">
      <c r="A71" s="13" t="s">
        <v>74</v>
      </c>
      <c r="B71" s="32" t="s">
        <v>82</v>
      </c>
      <c r="C71" s="34">
        <v>58846000</v>
      </c>
    </row>
    <row r="72" spans="1:3" ht="96" customHeight="1">
      <c r="A72" s="13" t="s">
        <v>75</v>
      </c>
      <c r="B72" s="46" t="s">
        <v>118</v>
      </c>
      <c r="C72" s="34">
        <v>129223000</v>
      </c>
    </row>
    <row r="73" spans="1:4" ht="60.75" customHeight="1">
      <c r="A73" s="13" t="s">
        <v>75</v>
      </c>
      <c r="B73" s="32" t="s">
        <v>119</v>
      </c>
      <c r="C73" s="34">
        <v>122130000</v>
      </c>
      <c r="D73" s="16"/>
    </row>
    <row r="74" spans="1:4" ht="71.25" customHeight="1">
      <c r="A74" s="13" t="s">
        <v>74</v>
      </c>
      <c r="B74" s="46" t="s">
        <v>94</v>
      </c>
      <c r="C74" s="34">
        <v>21000</v>
      </c>
      <c r="D74" s="18"/>
    </row>
    <row r="75" spans="1:3" ht="108" customHeight="1">
      <c r="A75" s="13" t="s">
        <v>74</v>
      </c>
      <c r="B75" s="46" t="s">
        <v>120</v>
      </c>
      <c r="C75" s="34">
        <v>100</v>
      </c>
    </row>
    <row r="76" spans="1:3" ht="22.5" customHeight="1">
      <c r="A76" s="20" t="s">
        <v>12</v>
      </c>
      <c r="B76" s="8" t="s">
        <v>31</v>
      </c>
      <c r="C76" s="22">
        <v>0</v>
      </c>
    </row>
    <row r="77" spans="1:4" ht="30" customHeight="1">
      <c r="A77" s="20" t="s">
        <v>121</v>
      </c>
      <c r="B77" s="8" t="s">
        <v>46</v>
      </c>
      <c r="C77" s="21">
        <f>SUM(C78:C80)</f>
        <v>873900</v>
      </c>
      <c r="D77" s="16"/>
    </row>
    <row r="78" spans="1:3" ht="31.5" customHeight="1">
      <c r="A78" s="13" t="s">
        <v>69</v>
      </c>
      <c r="B78" s="14" t="s">
        <v>46</v>
      </c>
      <c r="C78" s="25">
        <v>30000</v>
      </c>
    </row>
    <row r="79" spans="1:3" ht="31.5" customHeight="1">
      <c r="A79" s="13" t="s">
        <v>47</v>
      </c>
      <c r="B79" s="14" t="s">
        <v>46</v>
      </c>
      <c r="C79" s="25">
        <v>558900</v>
      </c>
    </row>
    <row r="80" spans="1:3" ht="33" customHeight="1">
      <c r="A80" s="13" t="s">
        <v>48</v>
      </c>
      <c r="B80" s="14" t="s">
        <v>46</v>
      </c>
      <c r="C80" s="25">
        <v>285000</v>
      </c>
    </row>
    <row r="81" spans="1:4" ht="21.75" customHeight="1">
      <c r="A81" s="47"/>
      <c r="B81" s="7" t="s">
        <v>4</v>
      </c>
      <c r="C81" s="50">
        <f>+C53+C54</f>
        <v>1167281064</v>
      </c>
      <c r="D81" s="18"/>
    </row>
    <row r="82" spans="2:3" ht="14.25">
      <c r="B82" s="10"/>
      <c r="C82" s="9"/>
    </row>
  </sheetData>
  <sheetProtection/>
  <mergeCells count="12">
    <mergeCell ref="A8:A9"/>
    <mergeCell ref="C8:C9"/>
    <mergeCell ref="B8:B9"/>
    <mergeCell ref="A26:A27"/>
    <mergeCell ref="D26:D27"/>
    <mergeCell ref="C26:C27"/>
    <mergeCell ref="B6:C6"/>
    <mergeCell ref="B26:B27"/>
    <mergeCell ref="B1:C1"/>
    <mergeCell ref="B2:C2"/>
    <mergeCell ref="B3:C3"/>
    <mergeCell ref="B4:C4"/>
  </mergeCells>
  <printOptions/>
  <pageMargins left="0.7086614173228347" right="0.1968503937007874" top="0.5118110236220472" bottom="0.472440944881889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 User</dc:creator>
  <cp:keywords/>
  <dc:description/>
  <cp:lastModifiedBy>Administrator</cp:lastModifiedBy>
  <cp:lastPrinted>2015-05-05T10:57:13Z</cp:lastPrinted>
  <dcterms:created xsi:type="dcterms:W3CDTF">1999-08-31T09:18:08Z</dcterms:created>
  <dcterms:modified xsi:type="dcterms:W3CDTF">2015-05-05T11:00:20Z</dcterms:modified>
  <cp:category/>
  <cp:version/>
  <cp:contentType/>
  <cp:contentStatus/>
</cp:coreProperties>
</file>