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20" windowWidth="9310" windowHeight="4690" tabRatio="601" activeTab="0"/>
  </bookViews>
  <sheets>
    <sheet name="Проект 2016 года" sheetId="1" r:id="rId1"/>
  </sheets>
  <definedNames>
    <definedName name="_xlnm.Print_Titles" localSheetId="0">'Проект 2016 года'!$8:$9</definedName>
  </definedNames>
  <calcPr fullCalcOnLoad="1" fullPrecision="0"/>
</workbook>
</file>

<file path=xl/sharedStrings.xml><?xml version="1.0" encoding="utf-8"?>
<sst xmlns="http://schemas.openxmlformats.org/spreadsheetml/2006/main" count="155" uniqueCount="143">
  <si>
    <t>Земельный налог</t>
  </si>
  <si>
    <t>Налог на имущество физических лиц</t>
  </si>
  <si>
    <t>Плата за негативное воздействие на окружающую среду</t>
  </si>
  <si>
    <t>000 2 02 02000 00 0000 151</t>
  </si>
  <si>
    <t>000 2 00 00000 00 0000 000</t>
  </si>
  <si>
    <t>000 2 02 04000 00 0000 151</t>
  </si>
  <si>
    <t>000 2 02 01000 00 0000 151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</si>
  <si>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</si>
  <si>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</si>
  <si>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</si>
  <si>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</si>
  <si>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</si>
  <si>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</si>
  <si>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</si>
  <si>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</si>
  <si>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</si>
  <si>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</si>
  <si>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</si>
  <si>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</si>
  <si>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000 2 02 03000 00 0000 151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</si>
  <si>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</si>
  <si>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</si>
  <si>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</si>
  <si>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</si>
  <si>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</si>
  <si>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</si>
  <si>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</si>
  <si>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</si>
  <si>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</si>
  <si>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901 1 14 06024 04 0000 430</t>
  </si>
  <si>
    <t>000 1 11 05034 04 0000 120</t>
  </si>
  <si>
    <t xml:space="preserve">Доходы,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</si>
  <si>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безвозмездные поступления в бюджеты городских округов</t>
  </si>
  <si>
    <t>906 2 07 04000 04 0000 180</t>
  </si>
  <si>
    <t>908 2 07 04000 04 0000 180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</si>
  <si>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</si>
  <si>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</si>
  <si>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</si>
  <si>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182 1 01 00000 00 0000 000</t>
  </si>
  <si>
    <t>182 1 05 04000 02 0000 110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</si>
  <si>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искл.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</si>
  <si>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</si>
  <si>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</si>
  <si>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</si>
  <si>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</si>
  <si>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</si>
  <si>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906 1 13 01994 04 0004 130</t>
  </si>
  <si>
    <t>908 1 13 01994 04 0004 130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</si>
  <si>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</si>
  <si>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</si>
  <si>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</si>
  <si>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Субсидии на выравнивание бюджетной обеспеченности муниципальных районов (городских округов)  по реализации ими их отдельных расходных обязательств по вопросам местного значения</t>
  </si>
  <si>
    <t>Субсидии на организацию отдыха детей в каникулярное время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</si>
  <si>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</si>
  <si>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901 2 02 03024 04 0000 151</t>
  </si>
  <si>
    <t>906 2 02 03999 04 0000 151</t>
  </si>
  <si>
    <t>919 2 02 02999 04 0000 151</t>
  </si>
  <si>
    <t>906 2 02 02999 04 0000 151</t>
  </si>
  <si>
    <t>901 2 02 03022 04 0000 151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</si>
  <si>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</si>
  <si>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901 2 02 03001 04 0000 151</t>
  </si>
  <si>
    <t>919 2 02 01001 04 0000 151</t>
  </si>
  <si>
    <t>000 1 03 00000 00 0000 000</t>
  </si>
  <si>
    <t>000 1 05 00000 00 0000 000</t>
  </si>
  <si>
    <t>000 1 06 00000 00 0000 000</t>
  </si>
  <si>
    <t>Утверждено решением</t>
  </si>
  <si>
    <t>Думы городского округа</t>
  </si>
  <si>
    <t>от              г. №</t>
  </si>
  <si>
    <t>Код классификации доходов бюджета</t>
  </si>
  <si>
    <t>Наименование доходов бюджета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</si>
  <si>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</si>
  <si>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901 1 14 06012 04 0000 430</t>
  </si>
  <si>
    <t>Приложение № 1 (часть 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</si>
  <si>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</si>
  <si>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</si>
  <si>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</si>
  <si>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</si>
  <si>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</si>
  <si>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</si>
  <si>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000 2 07 04000 04 0000 180</t>
  </si>
  <si>
    <t>Утвержденный бюджет 2016г.</t>
  </si>
  <si>
    <t>НАЛОГОВЫЕ И НЕНАЛОГОВЫЕ ДОХОДЫ</t>
  </si>
  <si>
    <t>НАЛОГИ НА ПРИБЫЛЬ, ДОХОДЫ</t>
  </si>
  <si>
    <t>000 1 01 02000 01 0000 110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</si>
  <si>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</si>
  <si>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</si>
  <si>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</si>
  <si>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</si>
  <si>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</si>
  <si>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182 1 05 01011 01 0000 110</t>
  </si>
  <si>
    <t>Налог, взимаемый с налогоплательщиков, выбравших в качестве объекта налогообложения доходы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</si>
  <si>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</si>
  <si>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</si>
  <si>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182 1 05 01050 01 0000 110</t>
  </si>
  <si>
    <t xml:space="preserve">Минимальный налог, зачисляемый в бюджеты субъекта Российской Федерации </t>
  </si>
  <si>
    <t>НАЛОГИ НА ИМУЩЕСТВО</t>
  </si>
  <si>
    <t>182 1 06 06030 00 0000 110</t>
  </si>
  <si>
    <t>Земельный налог с организаций</t>
  </si>
  <si>
    <t>182 1 06 06040 00 0000 110</t>
  </si>
  <si>
    <t xml:space="preserve">Земельный налог с физических лиц 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</si>
  <si>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</si>
  <si>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</si>
  <si>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901 1 08 07150 01 0000 110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</si>
  <si>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</si>
  <si>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</si>
  <si>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</si>
  <si>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</si>
  <si>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</si>
  <si>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</si>
  <si>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 (всего образ. учр-я)</t>
  </si>
  <si>
    <t>Доходы от оказания платных услуг (работ)получателями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</si>
  <si>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Прочие доходы от оказания платных услуг (работ) получателями средств бюджетов городских округов</t>
  </si>
  <si>
    <t xml:space="preserve">Прочие доходы от оказания платных услуг получателями средств бюджетов городских округов </t>
  </si>
  <si>
    <t>000 1 13 02994 04 0000 130</t>
  </si>
  <si>
    <t>Прочие доходы от компенсации бюджетов Городских округов</t>
  </si>
  <si>
    <t>ДОХОДЫ ОТ ПРОДАЖИ МАТЕРИАЛЬНЫХ И НЕМАТЕРИАЛЬНЫХ АКТИВОВ</t>
  </si>
  <si>
    <t>ШТРАФЫ, САНКЦИИ, ВОЗМЕЩЕНИЕ УЩЕРБА</t>
  </si>
  <si>
    <t>ИТОГО НАЛОГОВЫЕ И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</si>
  <si>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</si>
  <si>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</si>
  <si>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</si>
  <si>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</si>
  <si>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на обеспечение питанием обучающихся   в муниципальных общеобразовательных организациях</t>
  </si>
  <si>
    <t>Субвенции бюджетам субъектов Российской Федерации и муниципальных образований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</si>
  <si>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</si>
  <si>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901 2 02 03007 04 0000 151</t>
  </si>
  <si>
    <t>Субвенции, предоставляемые за счет субвенций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</si>
  <si>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 xml:space="preserve"> 
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
</t>
  </si>
  <si>
    <t>Субвенция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</si>
  <si>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</si>
  <si>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</si>
  <si>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ИТОГО ДОХОДОВ</t>
  </si>
  <si>
    <t>Номер строки</t>
  </si>
  <si>
    <t>901 2 02 03121 04 0000 151</t>
  </si>
  <si>
    <t>Субвенции на осуществление государственного полномочия Российской Федерации не проведение Всероссиской сельскохозяйственной переписи</t>
  </si>
  <si>
    <t>Субсидии на развитие системы поддержки малого и среднего предпринимательства на территории муниципальных образований Свердловской области</t>
  </si>
  <si>
    <t>901 2 02 02009 04 0000 151</t>
  </si>
  <si>
    <t>Субсидии на развитие материально-технической базы муниципальных организаций дополнительного образования детей- детско-юношеских спортивных школ и специализированных детско-юношеских спортивных школ олимпийского резерва</t>
  </si>
  <si>
    <t>901 2 02 02051 04 0000 151</t>
  </si>
  <si>
    <t>Субсидии на проведение мероприятий по улучшению жилищных условий граждан, проживающих в сельской местности, в том числе молодых семей и молодых специалистов,  в 2016 году (Фед. Бюджет)</t>
  </si>
  <si>
    <t>Субсидии на проведение мероприятий по улучшению жилищных условий граждан, проживающих в сельской местности, в том числе молодых семей и молодых специалистов,  в 2016 году (Обл. бюджет)</t>
  </si>
  <si>
    <t xml:space="preserve">Субсидии из областного бюджета местным бюджета на предоставление социальных выплат молодым семьям на приобретение (строительство) жилья,  в 2016 году </t>
  </si>
  <si>
    <t>Свод доходов местного бюджета на 2016 год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</si>
</sst>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%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 ;\-#,##0\ "/>
    <numFmt numFmtId="186" formatCode="[$-FC19]d\ mmmm\ yyyy\ &quot;г.&quot;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10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10" xfId="0" applyNumberFormat="1" applyFont="1" applyBorder="1" applyAlignment="1">
      <alignment horizontal="left" wrapText="1"/>
    </xf>
    <xf numFmtId="0" fontId="7" fillId="0" borderId="13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/>
    </xf>
    <xf numFmtId="0" fontId="8" fillId="33" borderId="10" xfId="0" applyNumberFormat="1" applyFont="1" applyFill="1" applyBorder="1" applyAlignment="1">
      <alignment vertical="center" wrapText="1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left" wrapText="1"/>
    </xf>
    <xf numFmtId="0" fontId="7" fillId="0" borderId="12" xfId="0" applyFont="1" applyBorder="1" applyAlignment="1">
      <alignment horizontal="center"/>
    </xf>
    <xf numFmtId="0" fontId="8" fillId="0" borderId="15" xfId="0" applyFont="1" applyBorder="1" applyAlignment="1">
      <alignment wrapText="1"/>
    </xf>
    <xf numFmtId="0" fontId="8" fillId="0" borderId="12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wrapText="1"/>
    </xf>
    <xf numFmtId="0" fontId="14" fillId="0" borderId="11" xfId="0" applyFont="1" applyBorder="1" applyAlignment="1">
      <alignment horizontal="center"/>
    </xf>
    <xf numFmtId="0" fontId="15" fillId="0" borderId="10" xfId="0" applyNumberFormat="1" applyFont="1" applyBorder="1" applyAlignment="1">
      <alignment horizontal="left" wrapText="1"/>
    </xf>
    <xf numFmtId="0" fontId="15" fillId="0" borderId="10" xfId="0" applyNumberFormat="1" applyFont="1" applyBorder="1" applyAlignment="1">
      <alignment wrapText="1"/>
    </xf>
    <xf numFmtId="0" fontId="15" fillId="0" borderId="12" xfId="0" applyFont="1" applyBorder="1" applyAlignment="1">
      <alignment horizontal="left" wrapText="1"/>
    </xf>
    <xf numFmtId="0" fontId="15" fillId="0" borderId="12" xfId="0" applyNumberFormat="1" applyFont="1" applyBorder="1" applyAlignment="1">
      <alignment horizontal="left" wrapText="1"/>
    </xf>
    <xf numFmtId="0" fontId="7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3" fillId="0" borderId="10" xfId="0" applyFont="1" applyBorder="1" applyAlignment="1">
      <alignment wrapText="1"/>
    </xf>
    <xf numFmtId="0" fontId="13" fillId="0" borderId="12" xfId="0" applyFont="1" applyBorder="1" applyAlignment="1">
      <alignment horizontal="left"/>
    </xf>
    <xf numFmtId="0" fontId="8" fillId="0" borderId="17" xfId="0" applyFont="1" applyBorder="1" applyAlignment="1">
      <alignment horizontal="left" wrapText="1"/>
    </xf>
    <xf numFmtId="0" fontId="8" fillId="0" borderId="10" xfId="0" applyFont="1" applyBorder="1" applyAlignment="1">
      <alignment horizontal="center"/>
    </xf>
    <xf numFmtId="179" fontId="16" fillId="33" borderId="10" xfId="60" applyNumberFormat="1" applyFont="1" applyFill="1" applyBorder="1" applyAlignment="1">
      <alignment horizontal="center"/>
    </xf>
    <xf numFmtId="179" fontId="16" fillId="33" borderId="13" xfId="60" applyNumberFormat="1" applyFont="1" applyFill="1" applyBorder="1" applyAlignment="1">
      <alignment horizontal="center"/>
    </xf>
    <xf numFmtId="1" fontId="16" fillId="33" borderId="10" xfId="60" applyNumberFormat="1" applyFont="1" applyFill="1" applyBorder="1" applyAlignment="1">
      <alignment horizontal="center"/>
    </xf>
    <xf numFmtId="179" fontId="17" fillId="33" borderId="10" xfId="60" applyNumberFormat="1" applyFont="1" applyFill="1" applyBorder="1" applyAlignment="1">
      <alignment horizontal="center"/>
    </xf>
    <xf numFmtId="179" fontId="17" fillId="33" borderId="12" xfId="60" applyNumberFormat="1" applyFont="1" applyFill="1" applyBorder="1" applyAlignment="1">
      <alignment horizontal="center"/>
    </xf>
    <xf numFmtId="3" fontId="16" fillId="0" borderId="10" xfId="0" applyNumberFormat="1" applyFont="1" applyBorder="1" applyAlignment="1">
      <alignment horizontal="center" wrapText="1"/>
    </xf>
    <xf numFmtId="179" fontId="16" fillId="33" borderId="12" xfId="60" applyNumberFormat="1" applyFont="1" applyFill="1" applyBorder="1" applyAlignment="1">
      <alignment horizontal="center"/>
    </xf>
    <xf numFmtId="179" fontId="17" fillId="33" borderId="13" xfId="60" applyNumberFormat="1" applyFont="1" applyFill="1" applyBorder="1" applyAlignment="1">
      <alignment horizontal="center"/>
    </xf>
    <xf numFmtId="179" fontId="16" fillId="33" borderId="10" xfId="60" applyNumberFormat="1" applyFont="1" applyFill="1" applyBorder="1" applyAlignment="1">
      <alignment horizontal="center" wrapText="1"/>
    </xf>
    <xf numFmtId="179" fontId="17" fillId="33" borderId="18" xfId="60" applyNumberFormat="1" applyFont="1" applyFill="1" applyBorder="1" applyAlignment="1">
      <alignment horizontal="center"/>
    </xf>
    <xf numFmtId="3" fontId="17" fillId="33" borderId="13" xfId="6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9" fillId="0" borderId="13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79">
      <selection activeCell="G10" sqref="G10"/>
    </sheetView>
  </sheetViews>
  <sheetFormatPr defaultColWidth="9.00390625" defaultRowHeight="12.75"/>
  <cols>
    <col min="1" max="1" width="4.75390625" style="0" customWidth="1"/>
    <col min="2" max="2" width="22.00390625" style="0" customWidth="1"/>
    <col min="3" max="3" width="47.00390625" style="0" customWidth="1"/>
    <col min="4" max="4" width="17.125" style="0" customWidth="1"/>
  </cols>
  <sheetData>
    <row r="1" spans="3:4" ht="13.5">
      <c r="C1" s="50" t="s">
        <v>72</v>
      </c>
      <c r="D1" s="51"/>
    </row>
    <row r="2" spans="3:4" ht="13.5">
      <c r="C2" s="50" t="s">
        <v>65</v>
      </c>
      <c r="D2" s="51"/>
    </row>
    <row r="3" spans="3:4" ht="13.5">
      <c r="C3" s="50" t="s">
        <v>66</v>
      </c>
      <c r="D3" s="51"/>
    </row>
    <row r="4" spans="3:4" ht="13.5">
      <c r="C4" s="50" t="s">
        <v>67</v>
      </c>
      <c r="D4" s="51"/>
    </row>
    <row r="6" spans="2:4" ht="15" customHeight="1">
      <c r="B6" s="52" t="s">
        <v>142</v>
      </c>
      <c r="C6" s="53"/>
      <c r="D6" s="53"/>
    </row>
    <row r="7" spans="2:4" ht="12">
      <c r="B7" s="1"/>
      <c r="C7" s="1"/>
      <c r="D7" s="1"/>
    </row>
    <row r="8" spans="1:4" ht="16.5" customHeight="1">
      <c r="A8" s="56" t="s">
        <v>132</v>
      </c>
      <c r="B8" s="57" t="s">
        <v>68</v>
      </c>
      <c r="C8" s="57" t="s">
        <v>69</v>
      </c>
      <c r="D8" s="57" t="s">
        <v>80</v>
      </c>
    </row>
    <row r="9" spans="1:4" ht="32.25" customHeight="1">
      <c r="A9" s="56"/>
      <c r="B9" s="58"/>
      <c r="C9" s="58"/>
      <c r="D9" s="59"/>
    </row>
    <row r="10" spans="1:4" ht="13.5">
      <c r="A10" s="38">
        <v>1</v>
      </c>
      <c r="B10" s="8" t="s">
        <v>15</v>
      </c>
      <c r="C10" s="36" t="s">
        <v>81</v>
      </c>
      <c r="D10" s="43">
        <f>SUM(D52)</f>
        <v>560816607</v>
      </c>
    </row>
    <row r="11" spans="1:4" ht="12.75">
      <c r="A11" s="38">
        <v>2</v>
      </c>
      <c r="B11" s="8" t="s">
        <v>38</v>
      </c>
      <c r="C11" s="17" t="s">
        <v>82</v>
      </c>
      <c r="D11" s="42">
        <f>SUM(D12:D12)</f>
        <v>286958000</v>
      </c>
    </row>
    <row r="12" spans="1:4" ht="12.75">
      <c r="A12" s="38">
        <v>3</v>
      </c>
      <c r="B12" s="9" t="s">
        <v>83</v>
      </c>
      <c r="C12" s="10" t="s">
        <v>84</v>
      </c>
      <c r="D12" s="45">
        <v>286958000</v>
      </c>
    </row>
    <row r="13" spans="1:4" ht="42" customHeight="1">
      <c r="A13" s="38">
        <v>4</v>
      </c>
      <c r="B13" s="11" t="s">
        <v>62</v>
      </c>
      <c r="C13" s="37" t="s">
        <v>85</v>
      </c>
      <c r="D13" s="46">
        <f>SUM(D14)</f>
        <v>6405686</v>
      </c>
    </row>
    <row r="14" spans="1:4" ht="30.75" customHeight="1">
      <c r="A14" s="38">
        <v>5</v>
      </c>
      <c r="B14" s="12" t="s">
        <v>86</v>
      </c>
      <c r="C14" s="13" t="s">
        <v>87</v>
      </c>
      <c r="D14" s="40">
        <v>6405686</v>
      </c>
    </row>
    <row r="15" spans="1:4" ht="22.5" customHeight="1">
      <c r="A15" s="38">
        <v>6</v>
      </c>
      <c r="B15" s="32" t="s">
        <v>63</v>
      </c>
      <c r="C15" s="14" t="s">
        <v>88</v>
      </c>
      <c r="D15" s="46">
        <f>SUM(D16:D20)</f>
        <v>34664000</v>
      </c>
    </row>
    <row r="16" spans="1:4" ht="29.25" customHeight="1">
      <c r="A16" s="38">
        <v>7</v>
      </c>
      <c r="B16" s="12" t="s">
        <v>89</v>
      </c>
      <c r="C16" s="13" t="s">
        <v>90</v>
      </c>
      <c r="D16" s="40">
        <v>7405000</v>
      </c>
    </row>
    <row r="17" spans="1:4" ht="40.5" customHeight="1">
      <c r="A17" s="38">
        <v>8</v>
      </c>
      <c r="B17" s="12" t="s">
        <v>91</v>
      </c>
      <c r="C17" s="13" t="s">
        <v>92</v>
      </c>
      <c r="D17" s="40">
        <v>5304000</v>
      </c>
    </row>
    <row r="18" spans="1:4" ht="28.5" customHeight="1">
      <c r="A18" s="38">
        <v>9</v>
      </c>
      <c r="B18" s="19" t="s">
        <v>93</v>
      </c>
      <c r="C18" s="20" t="s">
        <v>94</v>
      </c>
      <c r="D18" s="40">
        <v>3085000</v>
      </c>
    </row>
    <row r="19" spans="1:4" ht="31.5" customHeight="1">
      <c r="A19" s="38">
        <v>10</v>
      </c>
      <c r="B19" s="15" t="s">
        <v>16</v>
      </c>
      <c r="C19" s="13" t="s">
        <v>36</v>
      </c>
      <c r="D19" s="39">
        <v>17010000</v>
      </c>
    </row>
    <row r="20" spans="1:4" ht="30" customHeight="1">
      <c r="A20" s="38">
        <v>11</v>
      </c>
      <c r="B20" s="9" t="s">
        <v>39</v>
      </c>
      <c r="C20" s="16" t="s">
        <v>35</v>
      </c>
      <c r="D20" s="45">
        <v>1860000</v>
      </c>
    </row>
    <row r="21" spans="1:4" ht="14.25" customHeight="1">
      <c r="A21" s="38">
        <v>12</v>
      </c>
      <c r="B21" s="8" t="s">
        <v>64</v>
      </c>
      <c r="C21" s="17" t="s">
        <v>95</v>
      </c>
      <c r="D21" s="43">
        <v>31898000</v>
      </c>
    </row>
    <row r="22" spans="1:4" ht="16.5" customHeight="1">
      <c r="A22" s="38">
        <v>13</v>
      </c>
      <c r="B22" s="5" t="s">
        <v>17</v>
      </c>
      <c r="C22" s="7" t="s">
        <v>1</v>
      </c>
      <c r="D22" s="45">
        <v>6898000</v>
      </c>
    </row>
    <row r="23" spans="1:4" ht="12.75">
      <c r="A23" s="38">
        <v>14</v>
      </c>
      <c r="B23" s="5" t="s">
        <v>18</v>
      </c>
      <c r="C23" s="17" t="s">
        <v>0</v>
      </c>
      <c r="D23" s="45">
        <f>SUM(D24:D25)</f>
        <v>25000000</v>
      </c>
    </row>
    <row r="24" spans="1:4" ht="22.5" customHeight="1">
      <c r="A24" s="38">
        <v>15</v>
      </c>
      <c r="B24" s="5" t="s">
        <v>96</v>
      </c>
      <c r="C24" s="7" t="s">
        <v>97</v>
      </c>
      <c r="D24" s="39">
        <v>9750000</v>
      </c>
    </row>
    <row r="25" spans="1:4" ht="24" customHeight="1">
      <c r="A25" s="38">
        <v>16</v>
      </c>
      <c r="B25" s="5" t="s">
        <v>98</v>
      </c>
      <c r="C25" s="7" t="s">
        <v>99</v>
      </c>
      <c r="D25" s="40">
        <v>15250000</v>
      </c>
    </row>
    <row r="26" spans="1:4" ht="21" customHeight="1">
      <c r="A26" s="38">
        <v>17</v>
      </c>
      <c r="B26" s="8" t="s">
        <v>7</v>
      </c>
      <c r="C26" s="7" t="s">
        <v>100</v>
      </c>
      <c r="D26" s="46">
        <f>SUM(D27:D28)</f>
        <v>2440000</v>
      </c>
    </row>
    <row r="27" spans="1:4" ht="41.25" customHeight="1">
      <c r="A27" s="38">
        <v>18</v>
      </c>
      <c r="B27" s="5" t="s">
        <v>21</v>
      </c>
      <c r="C27" s="7" t="s">
        <v>101</v>
      </c>
      <c r="D27" s="40">
        <v>2310000</v>
      </c>
    </row>
    <row r="28" spans="1:4" ht="30.75" customHeight="1">
      <c r="A28" s="38">
        <v>19</v>
      </c>
      <c r="B28" s="33" t="s">
        <v>102</v>
      </c>
      <c r="C28" s="13" t="s">
        <v>103</v>
      </c>
      <c r="D28" s="39">
        <v>130000</v>
      </c>
    </row>
    <row r="29" spans="1:4" ht="50.25" customHeight="1">
      <c r="A29" s="38">
        <v>20</v>
      </c>
      <c r="B29" s="32" t="s">
        <v>8</v>
      </c>
      <c r="C29" s="18" t="s">
        <v>104</v>
      </c>
      <c r="D29" s="42">
        <f>SUM(D30+D35)</f>
        <v>144031630</v>
      </c>
    </row>
    <row r="30" spans="1:4" ht="81.75" customHeight="1">
      <c r="A30" s="38">
        <v>21</v>
      </c>
      <c r="B30" s="31" t="s">
        <v>11</v>
      </c>
      <c r="C30" s="14" t="s">
        <v>40</v>
      </c>
      <c r="D30" s="47">
        <f>SUM(D31+D32+D33+D34)</f>
        <v>143981630</v>
      </c>
    </row>
    <row r="31" spans="1:4" ht="79.5" customHeight="1">
      <c r="A31" s="38">
        <v>22</v>
      </c>
      <c r="B31" s="30" t="s">
        <v>37</v>
      </c>
      <c r="C31" s="14" t="s">
        <v>105</v>
      </c>
      <c r="D31" s="44">
        <v>134198130</v>
      </c>
    </row>
    <row r="32" spans="1:4" ht="73.5" customHeight="1">
      <c r="A32" s="38">
        <v>23</v>
      </c>
      <c r="B32" s="19" t="s">
        <v>22</v>
      </c>
      <c r="C32" s="20" t="s">
        <v>106</v>
      </c>
      <c r="D32" s="40">
        <v>204660</v>
      </c>
    </row>
    <row r="33" spans="1:4" ht="72" customHeight="1">
      <c r="A33" s="38">
        <v>24</v>
      </c>
      <c r="B33" s="12" t="s">
        <v>30</v>
      </c>
      <c r="C33" s="18" t="s">
        <v>31</v>
      </c>
      <c r="D33" s="39">
        <v>295740</v>
      </c>
    </row>
    <row r="34" spans="1:4" ht="40.5" customHeight="1">
      <c r="A34" s="38">
        <v>25</v>
      </c>
      <c r="B34" s="9" t="s">
        <v>41</v>
      </c>
      <c r="C34" s="18" t="s">
        <v>42</v>
      </c>
      <c r="D34" s="39">
        <v>9283100</v>
      </c>
    </row>
    <row r="35" spans="1:4" ht="81" customHeight="1">
      <c r="A35" s="38">
        <v>26</v>
      </c>
      <c r="B35" s="9" t="s">
        <v>12</v>
      </c>
      <c r="C35" s="14" t="s">
        <v>73</v>
      </c>
      <c r="D35" s="39">
        <f>SUM(D36)</f>
        <v>50000</v>
      </c>
    </row>
    <row r="36" spans="1:4" ht="84" customHeight="1">
      <c r="A36" s="38">
        <v>27</v>
      </c>
      <c r="B36" s="9" t="s">
        <v>24</v>
      </c>
      <c r="C36" s="13" t="s">
        <v>43</v>
      </c>
      <c r="D36" s="39">
        <v>50000</v>
      </c>
    </row>
    <row r="37" spans="1:4" ht="30.75" customHeight="1">
      <c r="A37" s="38">
        <v>28</v>
      </c>
      <c r="B37" s="34" t="s">
        <v>9</v>
      </c>
      <c r="C37" s="22" t="s">
        <v>107</v>
      </c>
      <c r="D37" s="48">
        <f>SUM(D38)</f>
        <v>224000</v>
      </c>
    </row>
    <row r="38" spans="1:4" ht="22.5" customHeight="1">
      <c r="A38" s="38">
        <v>29</v>
      </c>
      <c r="B38" s="21" t="s">
        <v>27</v>
      </c>
      <c r="C38" s="14" t="s">
        <v>2</v>
      </c>
      <c r="D38" s="39">
        <v>224000</v>
      </c>
    </row>
    <row r="39" spans="1:4" ht="33.75" customHeight="1">
      <c r="A39" s="38">
        <v>30</v>
      </c>
      <c r="B39" s="34" t="s">
        <v>26</v>
      </c>
      <c r="C39" s="23" t="s">
        <v>108</v>
      </c>
      <c r="D39" s="43">
        <f>SUM(D40+D43+D44)</f>
        <v>41618291</v>
      </c>
    </row>
    <row r="40" spans="1:4" ht="45" customHeight="1">
      <c r="A40" s="38">
        <v>31</v>
      </c>
      <c r="B40" s="21" t="s">
        <v>44</v>
      </c>
      <c r="C40" s="7" t="s">
        <v>109</v>
      </c>
      <c r="D40" s="45">
        <f>SUM(D41+D42)</f>
        <v>33327291</v>
      </c>
    </row>
    <row r="41" spans="1:4" ht="57" customHeight="1">
      <c r="A41" s="38">
        <v>32</v>
      </c>
      <c r="B41" s="25" t="s">
        <v>45</v>
      </c>
      <c r="C41" s="7" t="s">
        <v>110</v>
      </c>
      <c r="D41" s="45">
        <v>30187330</v>
      </c>
    </row>
    <row r="42" spans="1:4" ht="33" customHeight="1">
      <c r="A42" s="38">
        <v>33</v>
      </c>
      <c r="B42" s="5" t="s">
        <v>46</v>
      </c>
      <c r="C42" s="7" t="s">
        <v>111</v>
      </c>
      <c r="D42" s="45">
        <v>3139961</v>
      </c>
    </row>
    <row r="43" spans="1:4" ht="34.5" customHeight="1">
      <c r="A43" s="38">
        <v>34</v>
      </c>
      <c r="B43" s="5" t="s">
        <v>47</v>
      </c>
      <c r="C43" s="7" t="s">
        <v>112</v>
      </c>
      <c r="D43" s="45">
        <v>8215000</v>
      </c>
    </row>
    <row r="44" spans="1:4" ht="28.5" customHeight="1">
      <c r="A44" s="38">
        <v>35</v>
      </c>
      <c r="B44" s="5" t="s">
        <v>113</v>
      </c>
      <c r="C44" s="7" t="s">
        <v>114</v>
      </c>
      <c r="D44" s="45">
        <v>76000</v>
      </c>
    </row>
    <row r="45" spans="1:4" ht="32.25" customHeight="1">
      <c r="A45" s="38">
        <v>36</v>
      </c>
      <c r="B45" s="8" t="s">
        <v>13</v>
      </c>
      <c r="C45" s="18" t="s">
        <v>115</v>
      </c>
      <c r="D45" s="43">
        <f>SUM(D46+D48)</f>
        <v>10803700</v>
      </c>
    </row>
    <row r="46" spans="1:4" ht="42" customHeight="1">
      <c r="A46" s="38">
        <v>37</v>
      </c>
      <c r="B46" s="5" t="s">
        <v>23</v>
      </c>
      <c r="C46" s="18" t="s">
        <v>74</v>
      </c>
      <c r="D46" s="45">
        <f>SUM(D47)</f>
        <v>10003700</v>
      </c>
    </row>
    <row r="47" spans="1:4" ht="90" customHeight="1">
      <c r="A47" s="38">
        <v>38</v>
      </c>
      <c r="B47" s="5" t="s">
        <v>28</v>
      </c>
      <c r="C47" s="18" t="s">
        <v>48</v>
      </c>
      <c r="D47" s="45">
        <v>10003700</v>
      </c>
    </row>
    <row r="48" spans="1:4" ht="37.5" customHeight="1">
      <c r="A48" s="38">
        <v>39</v>
      </c>
      <c r="B48" s="5" t="s">
        <v>25</v>
      </c>
      <c r="C48" s="18" t="s">
        <v>75</v>
      </c>
      <c r="D48" s="45">
        <f>SUM(D49:D50)</f>
        <v>800000</v>
      </c>
    </row>
    <row r="49" spans="1:4" ht="45" customHeight="1">
      <c r="A49" s="38">
        <v>40</v>
      </c>
      <c r="B49" s="5" t="s">
        <v>71</v>
      </c>
      <c r="C49" s="18" t="s">
        <v>14</v>
      </c>
      <c r="D49" s="45">
        <v>500000</v>
      </c>
    </row>
    <row r="50" spans="1:4" ht="57.75" customHeight="1">
      <c r="A50" s="38">
        <v>41</v>
      </c>
      <c r="B50" s="5" t="s">
        <v>29</v>
      </c>
      <c r="C50" s="7" t="s">
        <v>49</v>
      </c>
      <c r="D50" s="45">
        <v>300000</v>
      </c>
    </row>
    <row r="51" spans="1:4" ht="24" customHeight="1">
      <c r="A51" s="38">
        <v>42</v>
      </c>
      <c r="B51" s="8" t="s">
        <v>10</v>
      </c>
      <c r="C51" s="23" t="s">
        <v>116</v>
      </c>
      <c r="D51" s="43">
        <v>1773300</v>
      </c>
    </row>
    <row r="52" spans="1:4" ht="25.5" customHeight="1">
      <c r="A52" s="38">
        <v>43</v>
      </c>
      <c r="B52" s="54" t="s">
        <v>117</v>
      </c>
      <c r="C52" s="55"/>
      <c r="D52" s="42">
        <f>SUM(D51+D45+D39+D37+D29+D26+D21+D15+D13+D11)</f>
        <v>560816607</v>
      </c>
    </row>
    <row r="53" spans="1:4" ht="16.5" customHeight="1">
      <c r="A53" s="38">
        <v>44</v>
      </c>
      <c r="B53" s="8" t="s">
        <v>4</v>
      </c>
      <c r="C53" s="7" t="s">
        <v>118</v>
      </c>
      <c r="D53" s="43">
        <f>SUM(D54+D80)</f>
        <v>520640500</v>
      </c>
    </row>
    <row r="54" spans="1:4" ht="40.5" customHeight="1">
      <c r="A54" s="38">
        <v>45</v>
      </c>
      <c r="B54" s="8" t="s">
        <v>119</v>
      </c>
      <c r="C54" s="7" t="s">
        <v>120</v>
      </c>
      <c r="D54" s="49">
        <f>D55+D57+D66+D79</f>
        <v>519780500</v>
      </c>
    </row>
    <row r="55" spans="1:4" ht="33.75" customHeight="1">
      <c r="A55" s="38">
        <v>46</v>
      </c>
      <c r="B55" s="8" t="s">
        <v>6</v>
      </c>
      <c r="C55" s="28" t="s">
        <v>121</v>
      </c>
      <c r="D55" s="46">
        <f>SUM(D56)</f>
        <v>6314000</v>
      </c>
    </row>
    <row r="56" spans="1:4" ht="54" customHeight="1">
      <c r="A56" s="38">
        <v>47</v>
      </c>
      <c r="B56" s="9" t="s">
        <v>61</v>
      </c>
      <c r="C56" s="13" t="s">
        <v>76</v>
      </c>
      <c r="D56" s="39">
        <v>6314000</v>
      </c>
    </row>
    <row r="57" spans="1:4" ht="31.5" customHeight="1">
      <c r="A57" s="38">
        <v>48</v>
      </c>
      <c r="B57" s="8" t="s">
        <v>3</v>
      </c>
      <c r="C57" s="28" t="s">
        <v>50</v>
      </c>
      <c r="D57" s="43">
        <f>SUM(D58:D65)</f>
        <v>72440100</v>
      </c>
    </row>
    <row r="58" spans="1:4" ht="33" customHeight="1">
      <c r="A58" s="38">
        <v>49</v>
      </c>
      <c r="B58" s="5" t="s">
        <v>57</v>
      </c>
      <c r="C58" s="7" t="s">
        <v>122</v>
      </c>
      <c r="D58" s="40">
        <v>12603000</v>
      </c>
    </row>
    <row r="59" spans="1:4" ht="30.75" customHeight="1">
      <c r="A59" s="38">
        <v>50</v>
      </c>
      <c r="B59" s="5" t="s">
        <v>57</v>
      </c>
      <c r="C59" s="7" t="s">
        <v>52</v>
      </c>
      <c r="D59" s="39">
        <v>5273500</v>
      </c>
    </row>
    <row r="60" spans="1:4" ht="54" customHeight="1">
      <c r="A60" s="38">
        <v>51</v>
      </c>
      <c r="B60" s="5" t="s">
        <v>56</v>
      </c>
      <c r="C60" s="14" t="s">
        <v>51</v>
      </c>
      <c r="D60" s="39">
        <v>49368000</v>
      </c>
    </row>
    <row r="61" spans="1:4" ht="69" customHeight="1">
      <c r="A61" s="38"/>
      <c r="B61" s="5" t="s">
        <v>57</v>
      </c>
      <c r="C61" s="23" t="s">
        <v>137</v>
      </c>
      <c r="D61" s="39">
        <v>284900</v>
      </c>
    </row>
    <row r="62" spans="1:4" ht="48.75" customHeight="1">
      <c r="A62" s="38">
        <v>52</v>
      </c>
      <c r="B62" s="5" t="s">
        <v>136</v>
      </c>
      <c r="C62" s="23" t="s">
        <v>135</v>
      </c>
      <c r="D62" s="39">
        <v>2438000</v>
      </c>
    </row>
    <row r="63" spans="1:4" ht="57" customHeight="1">
      <c r="A63" s="38"/>
      <c r="B63" s="5" t="s">
        <v>138</v>
      </c>
      <c r="C63" s="23" t="s">
        <v>141</v>
      </c>
      <c r="D63" s="39">
        <v>1405100</v>
      </c>
    </row>
    <row r="64" spans="1:4" ht="59.25" customHeight="1">
      <c r="A64" s="38"/>
      <c r="B64" s="5" t="s">
        <v>138</v>
      </c>
      <c r="C64" s="23" t="s">
        <v>139</v>
      </c>
      <c r="D64" s="39">
        <v>375500</v>
      </c>
    </row>
    <row r="65" spans="1:4" ht="57" customHeight="1">
      <c r="A65" s="38"/>
      <c r="B65" s="5" t="s">
        <v>138</v>
      </c>
      <c r="C65" s="23" t="s">
        <v>140</v>
      </c>
      <c r="D65" s="39">
        <v>692100</v>
      </c>
    </row>
    <row r="66" spans="1:4" ht="33" customHeight="1">
      <c r="A66" s="38">
        <v>53</v>
      </c>
      <c r="B66" s="8" t="s">
        <v>19</v>
      </c>
      <c r="C66" s="29" t="s">
        <v>123</v>
      </c>
      <c r="D66" s="42">
        <f>SUM(D67:D78)</f>
        <v>441026400</v>
      </c>
    </row>
    <row r="67" spans="1:4" ht="57.75" customHeight="1">
      <c r="A67" s="38">
        <v>54</v>
      </c>
      <c r="B67" s="5" t="s">
        <v>60</v>
      </c>
      <c r="C67" s="7" t="s">
        <v>124</v>
      </c>
      <c r="D67" s="39">
        <v>16905000</v>
      </c>
    </row>
    <row r="68" spans="1:4" ht="48" customHeight="1">
      <c r="A68" s="38">
        <v>55</v>
      </c>
      <c r="B68" s="5" t="s">
        <v>133</v>
      </c>
      <c r="C68" s="14" t="s">
        <v>134</v>
      </c>
      <c r="D68" s="39">
        <v>312900</v>
      </c>
    </row>
    <row r="69" spans="1:4" ht="94.5" customHeight="1">
      <c r="A69" s="38">
        <v>56</v>
      </c>
      <c r="B69" s="5" t="s">
        <v>125</v>
      </c>
      <c r="C69" s="14" t="s">
        <v>126</v>
      </c>
      <c r="D69" s="39">
        <v>15800</v>
      </c>
    </row>
    <row r="70" spans="1:4" ht="66" customHeight="1">
      <c r="A70" s="38">
        <v>57</v>
      </c>
      <c r="B70" s="5" t="s">
        <v>58</v>
      </c>
      <c r="C70" s="14" t="s">
        <v>127</v>
      </c>
      <c r="D70" s="39">
        <v>4887000</v>
      </c>
    </row>
    <row r="71" spans="1:4" ht="66" customHeight="1">
      <c r="A71" s="38">
        <v>58</v>
      </c>
      <c r="B71" s="5" t="s">
        <v>54</v>
      </c>
      <c r="C71" s="7" t="s">
        <v>53</v>
      </c>
      <c r="D71" s="39">
        <v>35000</v>
      </c>
    </row>
    <row r="72" spans="1:4" ht="69.75" customHeight="1">
      <c r="A72" s="38">
        <v>59</v>
      </c>
      <c r="B72" s="5" t="s">
        <v>54</v>
      </c>
      <c r="C72" s="14" t="s">
        <v>128</v>
      </c>
      <c r="D72" s="39">
        <v>100</v>
      </c>
    </row>
    <row r="73" spans="1:4" ht="46.5" customHeight="1">
      <c r="A73" s="38">
        <v>60</v>
      </c>
      <c r="B73" s="5" t="s">
        <v>54</v>
      </c>
      <c r="C73" s="4" t="s">
        <v>129</v>
      </c>
      <c r="D73" s="39">
        <v>98300</v>
      </c>
    </row>
    <row r="74" spans="1:4" ht="54.75" customHeight="1">
      <c r="A74" s="38">
        <v>61</v>
      </c>
      <c r="B74" s="5" t="s">
        <v>54</v>
      </c>
      <c r="C74" s="14" t="s">
        <v>59</v>
      </c>
      <c r="D74" s="39">
        <v>71307000</v>
      </c>
    </row>
    <row r="75" spans="1:4" ht="95.25" customHeight="1">
      <c r="A75" s="38">
        <v>62</v>
      </c>
      <c r="B75" s="5" t="s">
        <v>55</v>
      </c>
      <c r="C75" s="14" t="s">
        <v>77</v>
      </c>
      <c r="D75" s="39">
        <v>160238000</v>
      </c>
    </row>
    <row r="76" spans="1:4" ht="57" customHeight="1">
      <c r="A76" s="38">
        <v>63</v>
      </c>
      <c r="B76" s="5" t="s">
        <v>55</v>
      </c>
      <c r="C76" s="14" t="s">
        <v>78</v>
      </c>
      <c r="D76" s="39">
        <v>186486000</v>
      </c>
    </row>
    <row r="77" spans="1:4" ht="75" customHeight="1">
      <c r="A77" s="38">
        <v>64</v>
      </c>
      <c r="B77" s="5" t="s">
        <v>54</v>
      </c>
      <c r="C77" s="14" t="s">
        <v>70</v>
      </c>
      <c r="D77" s="39">
        <v>21000</v>
      </c>
    </row>
    <row r="78" spans="1:4" ht="55.5" customHeight="1">
      <c r="A78" s="38">
        <v>65</v>
      </c>
      <c r="B78" s="5" t="s">
        <v>54</v>
      </c>
      <c r="C78" s="24" t="s">
        <v>130</v>
      </c>
      <c r="D78" s="39">
        <v>720300</v>
      </c>
    </row>
    <row r="79" spans="1:4" ht="26.25" customHeight="1">
      <c r="A79" s="38">
        <v>66</v>
      </c>
      <c r="B79" s="8" t="s">
        <v>5</v>
      </c>
      <c r="C79" s="26" t="s">
        <v>20</v>
      </c>
      <c r="D79" s="41">
        <v>0</v>
      </c>
    </row>
    <row r="80" spans="1:4" ht="33" customHeight="1">
      <c r="A80" s="38">
        <v>67</v>
      </c>
      <c r="B80" s="8" t="s">
        <v>79</v>
      </c>
      <c r="C80" s="27" t="s">
        <v>32</v>
      </c>
      <c r="D80" s="42">
        <f>SUM(D81:D82)</f>
        <v>860000</v>
      </c>
    </row>
    <row r="81" spans="1:4" ht="34.5" customHeight="1">
      <c r="A81" s="38">
        <v>68</v>
      </c>
      <c r="B81" s="5" t="s">
        <v>33</v>
      </c>
      <c r="C81" s="24" t="s">
        <v>32</v>
      </c>
      <c r="D81" s="39">
        <v>350000</v>
      </c>
    </row>
    <row r="82" spans="1:4" ht="30" customHeight="1">
      <c r="A82" s="38">
        <v>69</v>
      </c>
      <c r="B82" s="5" t="s">
        <v>34</v>
      </c>
      <c r="C82" s="6" t="s">
        <v>32</v>
      </c>
      <c r="D82" s="39">
        <v>510000</v>
      </c>
    </row>
    <row r="83" spans="1:4" ht="18.75" customHeight="1">
      <c r="A83" s="38">
        <v>70</v>
      </c>
      <c r="B83" s="8"/>
      <c r="C83" s="35" t="s">
        <v>131</v>
      </c>
      <c r="D83" s="43">
        <f>SUM(D52:D53)</f>
        <v>1081457107</v>
      </c>
    </row>
    <row r="84" spans="3:4" ht="13.5">
      <c r="C84" s="3"/>
      <c r="D84" s="2"/>
    </row>
  </sheetData>
  <sheetProtection/>
  <mergeCells count="10">
    <mergeCell ref="A8:A9"/>
    <mergeCell ref="B8:B9"/>
    <mergeCell ref="D8:D9"/>
    <mergeCell ref="C8:C9"/>
    <mergeCell ref="C1:D1"/>
    <mergeCell ref="C2:D2"/>
    <mergeCell ref="C3:D3"/>
    <mergeCell ref="C4:D4"/>
    <mergeCell ref="B6:D6"/>
    <mergeCell ref="B52:C52"/>
  </mergeCells>
  <printOptions/>
  <pageMargins left="0.7086614173228347" right="0.1968503937007874" top="0.5118110236220472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income</cp:lastModifiedBy>
  <cp:lastPrinted>2016-04-20T10:29:52Z</cp:lastPrinted>
  <dcterms:created xsi:type="dcterms:W3CDTF">1999-08-31T09:18:08Z</dcterms:created>
  <dcterms:modified xsi:type="dcterms:W3CDTF">2016-04-22T08:19:15Z</dcterms:modified>
  <cp:category/>
  <cp:version/>
  <cp:contentType/>
  <cp:contentStatus/>
</cp:coreProperties>
</file>