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года'!$8:$9</definedName>
  </definedNames>
  <calcPr fullCalcOnLoad="1" fullPrecision="0"/>
</workbook>
</file>

<file path=xl/sharedStrings.xml><?xml version="1.0" encoding="utf-8"?>
<sst xmlns="http://schemas.openxmlformats.org/spreadsheetml/2006/main" count="161" uniqueCount="149">
  <si>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</si>
  <si>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</si>
  <si>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</si>
  <si>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</si>
  <si>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</si>
  <si>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</si>
  <si>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</si>
  <si>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</si>
  <si>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</si>
  <si>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</si>
  <si>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</si>
  <si>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</si>
  <si>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</si>
  <si>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</si>
  <si>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</si>
  <si>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</si>
  <si>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</si>
  <si>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</si>
  <si>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</si>
  <si>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</si>
  <si>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</si>
  <si>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</si>
  <si>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</si>
  <si>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</si>
  <si>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</si>
  <si>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</si>
  <si>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</si>
  <si>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</si>
  <si>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</si>
  <si>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</si>
  <si>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</si>
  <si>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</si>
  <si>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</si>
  <si>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</si>
  <si>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</si>
  <si>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</si>
  <si>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</si>
  <si>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</si>
  <si>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</si>
  <si>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</si>
  <si>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</si>
  <si>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</si>
  <si>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</si>
  <si>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</si>
  <si>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</si>
  <si>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</si>
  <si>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</si>
  <si>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</si>
  <si>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</si>
  <si>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</si>
  <si>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</si>
  <si>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</si>
  <si>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</si>
  <si>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</si>
  <si>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</si>
  <si>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</si>
  <si>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</si>
  <si>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</si>
  <si>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</si>
  <si>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</si>
  <si>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</si>
  <si>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</si>
  <si>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</si>
  <si>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</si>
  <si>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</si>
  <si>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</si>
  <si>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</si>
  <si>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</si>
  <si>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</si>
  <si>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</si>
  <si>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</si>
  <si>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</si>
  <si>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</si>
  <si>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</si>
  <si>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</si>
  <si>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</si>
  <si>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</si>
  <si>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</si>
  <si>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</si>
  <si>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</si>
  <si>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</si>
  <si>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</si>
  <si>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</si>
  <si>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</si>
  <si>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</si>
  <si>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</si>
  <si>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</si>
  <si>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</si>
  <si>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</si>
  <si>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</si>
  <si>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</si>
  <si>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</si>
  <si>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Номер строки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</si>
  <si>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</si>
  <si>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</si>
  <si>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</si>
  <si>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</si>
  <si>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</si>
  <si>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Свод доходов бюджета городского округа Заречный на 2017 год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</si>
  <si>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</si>
  <si>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</si>
  <si>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</si>
  <si>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</si>
  <si>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</si>
  <si>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</si>
  <si>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</si>
  <si>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</si>
  <si>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</si>
  <si>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</si>
  <si>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</si>
  <si>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</si>
  <si>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</si>
  <si>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</si>
  <si>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</si>
  <si>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</si>
  <si>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</si>
  <si>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</si>
  <si>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</si>
  <si>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</si>
  <si>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906 2 02 39999 04 0000 151</t>
  </si>
  <si>
    <t>000 2 02 40000 00 0000 151</t>
  </si>
  <si>
    <t>ИТОГО ДОХОДОВ К РАСПРЕДЕЛЕНИЮ</t>
  </si>
  <si>
    <t>901 2 02 30022 04 0000 151</t>
  </si>
  <si>
    <t>901 2 02 25527 04 0000 151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</si>
  <si>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</si>
  <si>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Субсидии на обеспечение питанием обучающихся в муниципальных общеобразовательных организациях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</si>
  <si>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</si>
  <si>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</si>
  <si>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901 2 02 20051 04 0000 151</t>
  </si>
  <si>
    <t>Субсидии бюджетам городских округов на реализацию федеральных целевых программ (федеральные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</si>
  <si>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Субсидии бюджетам городских округов на реализацию федеральных целевых программ (областные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</si>
  <si>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Прочие межбюджетные трансферты, передаваемые бюджетам городских округов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</si>
  <si>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</si>
  <si>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 xml:space="preserve"> 901 2 02 35462 04 0000 151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</si>
  <si>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</si>
  <si>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</si>
  <si>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Субсидии на предоставление социальных выплат молодым семьям на приобретение (строительство) жилья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</si>
  <si>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</si>
  <si>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 спортивного комплекса "Готов к труду и обороне" (ГТО</t>
  </si>
  <si>
    <t>908 2 02 29999 04 0000 151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</si>
  <si>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</si>
  <si>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</si>
  <si>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</si>
  <si>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Сумма,  в рублях</t>
  </si>
  <si>
    <t>Приложение № 1</t>
  </si>
  <si>
    <t>Утверждено решением</t>
  </si>
  <si>
    <t>Думы городского округа</t>
  </si>
  <si>
    <t>000 2 02 49999 04 0000 151</t>
  </si>
  <si>
    <t>от 28.12.2017 г.  № 153-Р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</si>
</sst>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#,##0.0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179" fontId="63" fillId="33" borderId="12" xfId="60" applyNumberFormat="1" applyFont="1" applyFill="1" applyBorder="1" applyAlignment="1">
      <alignment horizontal="center"/>
    </xf>
    <xf numFmtId="179" fontId="63" fillId="33" borderId="10" xfId="6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179" fontId="64" fillId="33" borderId="12" xfId="6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79" fontId="12" fillId="33" borderId="13" xfId="6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9" fontId="10" fillId="33" borderId="13" xfId="60" applyNumberFormat="1" applyFont="1" applyFill="1" applyBorder="1" applyAlignment="1">
      <alignment horizontal="center"/>
    </xf>
    <xf numFmtId="179" fontId="63" fillId="33" borderId="13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79" fontId="64" fillId="33" borderId="13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9" fontId="64" fillId="33" borderId="10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179" fontId="12" fillId="33" borderId="10" xfId="6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179" fontId="10" fillId="33" borderId="10" xfId="6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6" fillId="0" borderId="10" xfId="0" applyFont="1" applyBorder="1" applyAlignment="1">
      <alignment wrapText="1"/>
    </xf>
    <xf numFmtId="0" fontId="67" fillId="0" borderId="11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0" xfId="0" applyNumberFormat="1" applyFont="1" applyBorder="1" applyAlignment="1">
      <alignment horizontal="left" wrapText="1"/>
    </xf>
    <xf numFmtId="179" fontId="73" fillId="33" borderId="0" xfId="60" applyNumberFormat="1" applyFont="1" applyFill="1" applyBorder="1" applyAlignment="1">
      <alignment horizontal="center"/>
    </xf>
    <xf numFmtId="179" fontId="74" fillId="33" borderId="0" xfId="60" applyNumberFormat="1" applyFont="1" applyFill="1" applyBorder="1" applyAlignment="1">
      <alignment horizontal="center"/>
    </xf>
    <xf numFmtId="0" fontId="72" fillId="0" borderId="0" xfId="0" applyNumberFormat="1" applyFont="1" applyBorder="1" applyAlignment="1">
      <alignment horizontal="left" vertical="top" wrapText="1"/>
    </xf>
    <xf numFmtId="0" fontId="72" fillId="0" borderId="0" xfId="0" applyNumberFormat="1" applyFont="1" applyBorder="1" applyAlignment="1">
      <alignment wrapText="1"/>
    </xf>
    <xf numFmtId="0" fontId="75" fillId="0" borderId="0" xfId="0" applyFont="1" applyBorder="1" applyAlignment="1">
      <alignment horizontal="center"/>
    </xf>
    <xf numFmtId="0" fontId="76" fillId="0" borderId="0" xfId="0" applyNumberFormat="1" applyFont="1" applyBorder="1" applyAlignment="1">
      <alignment horizontal="left" wrapText="1"/>
    </xf>
    <xf numFmtId="189" fontId="74" fillId="33" borderId="0" xfId="60" applyNumberFormat="1" applyFont="1" applyFill="1" applyBorder="1" applyAlignment="1">
      <alignment horizontal="center"/>
    </xf>
    <xf numFmtId="189" fontId="73" fillId="33" borderId="0" xfId="60" applyNumberFormat="1" applyFont="1" applyFill="1" applyBorder="1" applyAlignment="1">
      <alignment horizontal="center"/>
    </xf>
    <xf numFmtId="0" fontId="76" fillId="0" borderId="0" xfId="0" applyNumberFormat="1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3" fontId="10" fillId="33" borderId="10" xfId="6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left" vertical="top" wrapText="1"/>
    </xf>
    <xf numFmtId="4" fontId="10" fillId="33" borderId="10" xfId="60" applyNumberFormat="1" applyFont="1" applyFill="1" applyBorder="1" applyAlignment="1" applyProtection="1">
      <alignment horizontal="center"/>
      <protection locked="0"/>
    </xf>
    <xf numFmtId="43" fontId="12" fillId="33" borderId="10" xfId="60" applyNumberFormat="1" applyFont="1" applyFill="1" applyBorder="1" applyAlignment="1">
      <alignment horizontal="center"/>
    </xf>
    <xf numFmtId="178" fontId="12" fillId="33" borderId="10" xfId="60" applyNumberFormat="1" applyFont="1" applyFill="1" applyBorder="1" applyAlignment="1">
      <alignment horizontal="center"/>
    </xf>
    <xf numFmtId="178" fontId="63" fillId="33" borderId="10" xfId="60" applyNumberFormat="1" applyFont="1" applyFill="1" applyBorder="1" applyAlignment="1">
      <alignment horizontal="center"/>
    </xf>
    <xf numFmtId="0" fontId="14" fillId="0" borderId="12" xfId="0" applyNumberFormat="1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47.00390625" style="0" customWidth="1"/>
    <col min="4" max="4" width="17.125" style="0" customWidth="1"/>
  </cols>
  <sheetData>
    <row r="1" ht="15.75">
      <c r="D1" s="78" t="s">
        <v>144</v>
      </c>
    </row>
    <row r="2" ht="15.75">
      <c r="D2" s="78" t="s">
        <v>145</v>
      </c>
    </row>
    <row r="3" ht="15.75">
      <c r="D3" s="78" t="s">
        <v>146</v>
      </c>
    </row>
    <row r="4" ht="15.75">
      <c r="D4" s="78" t="s">
        <v>148</v>
      </c>
    </row>
    <row r="6" spans="2:4" ht="15.75">
      <c r="B6" s="2"/>
      <c r="C6" s="82" t="s">
        <v>98</v>
      </c>
      <c r="D6" s="83"/>
    </row>
    <row r="7" spans="2:4" ht="12.75">
      <c r="B7" s="1"/>
      <c r="C7" s="1"/>
      <c r="D7" s="1"/>
    </row>
    <row r="8" spans="1:4" ht="16.5" customHeight="1">
      <c r="A8" s="84" t="s">
        <v>92</v>
      </c>
      <c r="B8" s="85" t="s">
        <v>52</v>
      </c>
      <c r="C8" s="85" t="s">
        <v>53</v>
      </c>
      <c r="D8" s="85" t="s">
        <v>143</v>
      </c>
    </row>
    <row r="9" spans="1:4" ht="32.25" customHeight="1">
      <c r="A9" s="84"/>
      <c r="B9" s="86"/>
      <c r="C9" s="86"/>
      <c r="D9" s="87"/>
    </row>
    <row r="10" spans="1:4" ht="15" customHeight="1">
      <c r="A10" s="3">
        <v>1</v>
      </c>
      <c r="B10" s="4" t="s">
        <v>12</v>
      </c>
      <c r="C10" s="5" t="s">
        <v>62</v>
      </c>
      <c r="D10" s="6">
        <f>SUM(D11+D13+D15+D19+D22+D25+D34+D36+D43+D50+D51)</f>
        <v>292078920</v>
      </c>
    </row>
    <row r="11" spans="1:4" ht="16.5" customHeight="1">
      <c r="A11" s="3">
        <v>2</v>
      </c>
      <c r="B11" s="4" t="s">
        <v>33</v>
      </c>
      <c r="C11" s="5" t="s">
        <v>63</v>
      </c>
      <c r="D11" s="7">
        <f>SUM(D12:D12)</f>
        <v>115190000</v>
      </c>
    </row>
    <row r="12" spans="1:4" ht="15" customHeight="1">
      <c r="A12" s="3">
        <v>3</v>
      </c>
      <c r="B12" s="8" t="s">
        <v>64</v>
      </c>
      <c r="C12" s="5" t="s">
        <v>65</v>
      </c>
      <c r="D12" s="9">
        <v>115190000</v>
      </c>
    </row>
    <row r="13" spans="1:4" ht="51" customHeight="1">
      <c r="A13" s="3">
        <v>4</v>
      </c>
      <c r="B13" s="10" t="s">
        <v>49</v>
      </c>
      <c r="C13" s="5" t="s">
        <v>66</v>
      </c>
      <c r="D13" s="11">
        <f>SUM(D14:D14)</f>
        <v>5381000</v>
      </c>
    </row>
    <row r="14" spans="1:4" ht="48" customHeight="1">
      <c r="A14" s="3">
        <v>5</v>
      </c>
      <c r="B14" s="12" t="s">
        <v>67</v>
      </c>
      <c r="C14" s="13" t="s">
        <v>68</v>
      </c>
      <c r="D14" s="14">
        <v>5381000</v>
      </c>
    </row>
    <row r="15" spans="1:4" ht="22.5" customHeight="1">
      <c r="A15" s="3">
        <v>6</v>
      </c>
      <c r="B15" s="10" t="s">
        <v>50</v>
      </c>
      <c r="C15" s="5" t="s">
        <v>69</v>
      </c>
      <c r="D15" s="15">
        <f>SUM(D16:D18)</f>
        <v>28630000</v>
      </c>
    </row>
    <row r="16" spans="1:4" ht="33" customHeight="1">
      <c r="A16" s="3">
        <v>7</v>
      </c>
      <c r="B16" s="16" t="s">
        <v>99</v>
      </c>
      <c r="C16" s="13" t="s">
        <v>100</v>
      </c>
      <c r="D16" s="17">
        <v>9510000</v>
      </c>
    </row>
    <row r="17" spans="1:4" ht="35.25" customHeight="1">
      <c r="A17" s="3">
        <v>8</v>
      </c>
      <c r="B17" s="16" t="s">
        <v>13</v>
      </c>
      <c r="C17" s="18" t="s">
        <v>31</v>
      </c>
      <c r="D17" s="19">
        <v>16100000</v>
      </c>
    </row>
    <row r="18" spans="1:4" ht="34.5" customHeight="1">
      <c r="A18" s="3">
        <v>9</v>
      </c>
      <c r="B18" s="3" t="s">
        <v>34</v>
      </c>
      <c r="C18" s="20" t="s">
        <v>30</v>
      </c>
      <c r="D18" s="9">
        <v>3020000</v>
      </c>
    </row>
    <row r="19" spans="1:4" ht="24" customHeight="1">
      <c r="A19" s="3">
        <v>10</v>
      </c>
      <c r="B19" s="4" t="s">
        <v>51</v>
      </c>
      <c r="C19" s="5" t="s">
        <v>70</v>
      </c>
      <c r="D19" s="6">
        <f>SUM(D20+D21)</f>
        <v>33830000</v>
      </c>
    </row>
    <row r="20" spans="1:4" ht="24.75" customHeight="1">
      <c r="A20" s="3">
        <v>11</v>
      </c>
      <c r="B20" s="21" t="s">
        <v>14</v>
      </c>
      <c r="C20" s="22" t="s">
        <v>1</v>
      </c>
      <c r="D20" s="9">
        <v>7680000</v>
      </c>
    </row>
    <row r="21" spans="1:4" ht="26.25" customHeight="1">
      <c r="A21" s="3">
        <v>12</v>
      </c>
      <c r="B21" s="21" t="s">
        <v>15</v>
      </c>
      <c r="C21" s="23" t="s">
        <v>0</v>
      </c>
      <c r="D21" s="9">
        <v>26150000</v>
      </c>
    </row>
    <row r="22" spans="1:4" ht="19.5" customHeight="1">
      <c r="A22" s="3">
        <v>13</v>
      </c>
      <c r="B22" s="24" t="s">
        <v>4</v>
      </c>
      <c r="C22" s="5" t="s">
        <v>71</v>
      </c>
      <c r="D22" s="7">
        <f>SUM(D23:D24)</f>
        <v>2905000</v>
      </c>
    </row>
    <row r="23" spans="1:4" ht="66" customHeight="1">
      <c r="A23" s="3">
        <v>14</v>
      </c>
      <c r="B23" s="3" t="s">
        <v>17</v>
      </c>
      <c r="C23" s="18" t="s">
        <v>72</v>
      </c>
      <c r="D23" s="19">
        <v>2900000</v>
      </c>
    </row>
    <row r="24" spans="1:4" ht="36" customHeight="1">
      <c r="A24" s="3">
        <v>15</v>
      </c>
      <c r="B24" s="12" t="s">
        <v>73</v>
      </c>
      <c r="C24" s="18" t="s">
        <v>74</v>
      </c>
      <c r="D24" s="19">
        <v>5000</v>
      </c>
    </row>
    <row r="25" spans="1:4" ht="69" customHeight="1">
      <c r="A25" s="3">
        <v>16</v>
      </c>
      <c r="B25" s="79" t="s">
        <v>5</v>
      </c>
      <c r="C25" s="25" t="s">
        <v>75</v>
      </c>
      <c r="D25" s="7">
        <f>SUM(D26+D32)</f>
        <v>42752500</v>
      </c>
    </row>
    <row r="26" spans="1:4" ht="111.75" customHeight="1">
      <c r="A26" s="3">
        <v>17</v>
      </c>
      <c r="B26" s="3" t="s">
        <v>8</v>
      </c>
      <c r="C26" s="18" t="s">
        <v>35</v>
      </c>
      <c r="D26" s="19">
        <f>SUM(D27:D31)</f>
        <v>42656500</v>
      </c>
    </row>
    <row r="27" spans="1:4" ht="110.25" customHeight="1">
      <c r="A27" s="3">
        <v>18</v>
      </c>
      <c r="B27" s="26" t="s">
        <v>32</v>
      </c>
      <c r="C27" s="27" t="s">
        <v>76</v>
      </c>
      <c r="D27" s="19">
        <v>15540900</v>
      </c>
    </row>
    <row r="28" spans="1:4" ht="114" customHeight="1">
      <c r="A28" s="3">
        <v>19</v>
      </c>
      <c r="B28" s="28" t="s">
        <v>18</v>
      </c>
      <c r="C28" s="29" t="s">
        <v>77</v>
      </c>
      <c r="D28" s="19">
        <v>1939600</v>
      </c>
    </row>
    <row r="29" spans="1:4" ht="142.5" customHeight="1">
      <c r="A29" s="3">
        <v>20</v>
      </c>
      <c r="B29" s="28" t="s">
        <v>96</v>
      </c>
      <c r="C29" s="30" t="s">
        <v>97</v>
      </c>
      <c r="D29" s="19">
        <v>65000</v>
      </c>
    </row>
    <row r="30" spans="1:4" ht="95.25" customHeight="1">
      <c r="A30" s="3">
        <v>21</v>
      </c>
      <c r="B30" s="28" t="s">
        <v>26</v>
      </c>
      <c r="C30" s="29" t="s">
        <v>27</v>
      </c>
      <c r="D30" s="19">
        <v>989200</v>
      </c>
    </row>
    <row r="31" spans="1:4" ht="52.5" customHeight="1">
      <c r="A31" s="3">
        <v>22</v>
      </c>
      <c r="B31" s="28" t="s">
        <v>36</v>
      </c>
      <c r="C31" s="29" t="s">
        <v>37</v>
      </c>
      <c r="D31" s="19">
        <f>20920000+1144800+2057000</f>
        <v>24121800</v>
      </c>
    </row>
    <row r="32" spans="1:4" ht="108" customHeight="1">
      <c r="A32" s="3">
        <v>23</v>
      </c>
      <c r="B32" s="31" t="s">
        <v>9</v>
      </c>
      <c r="C32" s="32" t="s">
        <v>55</v>
      </c>
      <c r="D32" s="19">
        <f>SUM(D33:D33)</f>
        <v>96000</v>
      </c>
    </row>
    <row r="33" spans="1:4" ht="111.75" customHeight="1">
      <c r="A33" s="3">
        <v>24</v>
      </c>
      <c r="B33" s="33" t="s">
        <v>20</v>
      </c>
      <c r="C33" s="34" t="s">
        <v>38</v>
      </c>
      <c r="D33" s="9">
        <v>96000</v>
      </c>
    </row>
    <row r="34" spans="1:4" ht="36.75" customHeight="1">
      <c r="A34" s="3">
        <v>25</v>
      </c>
      <c r="B34" s="4" t="s">
        <v>6</v>
      </c>
      <c r="C34" s="5" t="s">
        <v>78</v>
      </c>
      <c r="D34" s="6">
        <f>+D35</f>
        <v>399000</v>
      </c>
    </row>
    <row r="35" spans="1:4" ht="35.25" customHeight="1">
      <c r="A35" s="3">
        <v>26</v>
      </c>
      <c r="B35" s="21" t="s">
        <v>23</v>
      </c>
      <c r="C35" s="22" t="s">
        <v>2</v>
      </c>
      <c r="D35" s="9">
        <v>399000</v>
      </c>
    </row>
    <row r="36" spans="1:4" ht="50.25" customHeight="1">
      <c r="A36" s="3">
        <v>27</v>
      </c>
      <c r="B36" s="4" t="s">
        <v>22</v>
      </c>
      <c r="C36" s="5" t="s">
        <v>79</v>
      </c>
      <c r="D36" s="6">
        <f>SUM(D37+D41+D42)</f>
        <v>53978520</v>
      </c>
    </row>
    <row r="37" spans="1:4" ht="51" customHeight="1">
      <c r="A37" s="3">
        <v>28</v>
      </c>
      <c r="B37" s="21" t="s">
        <v>39</v>
      </c>
      <c r="C37" s="22" t="s">
        <v>80</v>
      </c>
      <c r="D37" s="9">
        <f>SUM(D38:D40)</f>
        <v>41070895</v>
      </c>
    </row>
    <row r="38" spans="1:4" ht="87" customHeight="1">
      <c r="A38" s="3">
        <v>29</v>
      </c>
      <c r="B38" s="21" t="s">
        <v>40</v>
      </c>
      <c r="C38" s="13" t="s">
        <v>81</v>
      </c>
      <c r="D38" s="9">
        <v>28393352</v>
      </c>
    </row>
    <row r="39" spans="1:4" ht="63" customHeight="1">
      <c r="A39" s="3">
        <v>30</v>
      </c>
      <c r="B39" s="21" t="s">
        <v>95</v>
      </c>
      <c r="C39" s="13" t="s">
        <v>94</v>
      </c>
      <c r="D39" s="9">
        <v>8087324</v>
      </c>
    </row>
    <row r="40" spans="1:4" ht="51" customHeight="1">
      <c r="A40" s="3">
        <v>31</v>
      </c>
      <c r="B40" s="21" t="s">
        <v>41</v>
      </c>
      <c r="C40" s="13" t="s">
        <v>82</v>
      </c>
      <c r="D40" s="9">
        <v>4590219</v>
      </c>
    </row>
    <row r="41" spans="1:4" ht="49.5" customHeight="1">
      <c r="A41" s="3">
        <v>32</v>
      </c>
      <c r="B41" s="21" t="s">
        <v>42</v>
      </c>
      <c r="C41" s="22" t="s">
        <v>83</v>
      </c>
      <c r="D41" s="9">
        <v>12400000</v>
      </c>
    </row>
    <row r="42" spans="1:4" ht="36" customHeight="1">
      <c r="A42" s="3">
        <v>33</v>
      </c>
      <c r="B42" s="21" t="s">
        <v>101</v>
      </c>
      <c r="C42" s="22" t="s">
        <v>102</v>
      </c>
      <c r="D42" s="9">
        <v>507625</v>
      </c>
    </row>
    <row r="43" spans="1:4" ht="40.5" customHeight="1">
      <c r="A43" s="3">
        <v>34</v>
      </c>
      <c r="B43" s="4" t="s">
        <v>10</v>
      </c>
      <c r="C43" s="5" t="s">
        <v>84</v>
      </c>
      <c r="D43" s="6">
        <f>SUM(D44+D46)</f>
        <v>7049900</v>
      </c>
    </row>
    <row r="44" spans="1:4" ht="114" customHeight="1">
      <c r="A44" s="3">
        <v>35</v>
      </c>
      <c r="B44" s="21" t="s">
        <v>19</v>
      </c>
      <c r="C44" s="32" t="s">
        <v>56</v>
      </c>
      <c r="D44" s="9">
        <f>SUM(D45:D45)</f>
        <v>5461900</v>
      </c>
    </row>
    <row r="45" spans="1:4" ht="127.5" customHeight="1">
      <c r="A45" s="3">
        <v>36</v>
      </c>
      <c r="B45" s="35" t="s">
        <v>24</v>
      </c>
      <c r="C45" s="34" t="s">
        <v>43</v>
      </c>
      <c r="D45" s="19">
        <v>5461900</v>
      </c>
    </row>
    <row r="46" spans="1:4" ht="48" customHeight="1">
      <c r="A46" s="3">
        <v>37</v>
      </c>
      <c r="B46" s="21" t="s">
        <v>21</v>
      </c>
      <c r="C46" s="22" t="s">
        <v>57</v>
      </c>
      <c r="D46" s="9">
        <v>1588000</v>
      </c>
    </row>
    <row r="47" spans="1:4" ht="63" customHeight="1">
      <c r="A47" s="3">
        <v>38</v>
      </c>
      <c r="B47" s="35" t="s">
        <v>54</v>
      </c>
      <c r="C47" s="34" t="s">
        <v>11</v>
      </c>
      <c r="D47" s="19">
        <v>1165000</v>
      </c>
    </row>
    <row r="48" spans="1:4" ht="82.5" customHeight="1">
      <c r="A48" s="3">
        <v>39</v>
      </c>
      <c r="B48" s="35" t="s">
        <v>25</v>
      </c>
      <c r="C48" s="34" t="s">
        <v>44</v>
      </c>
      <c r="D48" s="17">
        <v>100000</v>
      </c>
    </row>
    <row r="49" spans="1:4" ht="130.5" customHeight="1">
      <c r="A49" s="3">
        <v>40</v>
      </c>
      <c r="B49" s="35" t="s">
        <v>141</v>
      </c>
      <c r="C49" s="77" t="s">
        <v>142</v>
      </c>
      <c r="D49" s="17">
        <v>323000</v>
      </c>
    </row>
    <row r="50" spans="1:4" ht="37.5" customHeight="1">
      <c r="A50" s="3">
        <v>41</v>
      </c>
      <c r="B50" s="36" t="s">
        <v>7</v>
      </c>
      <c r="C50" s="25" t="s">
        <v>85</v>
      </c>
      <c r="D50" s="7">
        <v>1760000</v>
      </c>
    </row>
    <row r="51" spans="1:4" ht="26.25" customHeight="1">
      <c r="A51" s="3">
        <v>42</v>
      </c>
      <c r="B51" s="4" t="s">
        <v>103</v>
      </c>
      <c r="C51" s="25" t="s">
        <v>104</v>
      </c>
      <c r="D51" s="6">
        <v>203000</v>
      </c>
    </row>
    <row r="52" spans="1:4" ht="24.75" customHeight="1">
      <c r="A52" s="3">
        <v>43</v>
      </c>
      <c r="B52" s="80" t="s">
        <v>86</v>
      </c>
      <c r="C52" s="81"/>
      <c r="D52" s="6">
        <f>+D10</f>
        <v>292078920</v>
      </c>
    </row>
    <row r="53" spans="1:4" ht="28.5" customHeight="1">
      <c r="A53" s="3">
        <v>44</v>
      </c>
      <c r="B53" s="36" t="s">
        <v>3</v>
      </c>
      <c r="C53" s="5" t="s">
        <v>87</v>
      </c>
      <c r="D53" s="76">
        <f>SUM(D54+D83)</f>
        <v>1054129415.7</v>
      </c>
    </row>
    <row r="54" spans="1:4" ht="54.75" customHeight="1">
      <c r="A54" s="3">
        <v>45</v>
      </c>
      <c r="B54" s="37" t="s">
        <v>88</v>
      </c>
      <c r="C54" s="5" t="s">
        <v>89</v>
      </c>
      <c r="D54" s="75">
        <f>SUM(D55+D57+D70+D81)</f>
        <v>1053169415.7</v>
      </c>
    </row>
    <row r="55" spans="1:4" ht="40.5" customHeight="1">
      <c r="A55" s="3">
        <v>46</v>
      </c>
      <c r="B55" s="4" t="s">
        <v>105</v>
      </c>
      <c r="C55" s="39" t="s">
        <v>90</v>
      </c>
      <c r="D55" s="38">
        <f>SUM(D56)</f>
        <v>6314000</v>
      </c>
    </row>
    <row r="56" spans="1:4" ht="94.5" customHeight="1">
      <c r="A56" s="3">
        <v>47</v>
      </c>
      <c r="B56" s="21" t="s">
        <v>106</v>
      </c>
      <c r="C56" s="32" t="s">
        <v>58</v>
      </c>
      <c r="D56" s="40">
        <v>6314000</v>
      </c>
    </row>
    <row r="57" spans="1:4" ht="48.75" customHeight="1">
      <c r="A57" s="3">
        <v>48</v>
      </c>
      <c r="B57" s="4" t="s">
        <v>107</v>
      </c>
      <c r="C57" s="41" t="s">
        <v>45</v>
      </c>
      <c r="D57" s="74">
        <f>SUM(D58:D69)</f>
        <v>284597615.7</v>
      </c>
    </row>
    <row r="58" spans="1:4" ht="111.75" customHeight="1">
      <c r="A58" s="3">
        <v>49</v>
      </c>
      <c r="B58" s="69" t="s">
        <v>128</v>
      </c>
      <c r="C58" s="22" t="s">
        <v>129</v>
      </c>
      <c r="D58" s="40">
        <v>271900</v>
      </c>
    </row>
    <row r="59" spans="1:4" ht="99" customHeight="1">
      <c r="A59" s="3">
        <v>50</v>
      </c>
      <c r="B59" s="69" t="s">
        <v>128</v>
      </c>
      <c r="C59" s="22" t="s">
        <v>130</v>
      </c>
      <c r="D59" s="40">
        <v>731300</v>
      </c>
    </row>
    <row r="60" spans="1:4" ht="87" customHeight="1">
      <c r="A60" s="3">
        <v>51</v>
      </c>
      <c r="B60" s="69" t="s">
        <v>137</v>
      </c>
      <c r="C60" s="22" t="s">
        <v>138</v>
      </c>
      <c r="D60" s="40">
        <v>134400</v>
      </c>
    </row>
    <row r="61" spans="1:4" ht="102.75" customHeight="1">
      <c r="A61" s="3">
        <v>52</v>
      </c>
      <c r="B61" s="69" t="s">
        <v>123</v>
      </c>
      <c r="C61" s="70" t="s">
        <v>124</v>
      </c>
      <c r="D61" s="71">
        <v>1898060</v>
      </c>
    </row>
    <row r="62" spans="1:4" ht="141.75" customHeight="1">
      <c r="A62" s="3">
        <v>53</v>
      </c>
      <c r="B62" s="69" t="s">
        <v>123</v>
      </c>
      <c r="C62" s="72" t="s">
        <v>126</v>
      </c>
      <c r="D62" s="73">
        <v>19343206.03</v>
      </c>
    </row>
    <row r="63" spans="1:4" ht="129" customHeight="1">
      <c r="A63" s="3">
        <v>54</v>
      </c>
      <c r="B63" s="69" t="s">
        <v>123</v>
      </c>
      <c r="C63" s="70" t="s">
        <v>127</v>
      </c>
      <c r="D63" s="73">
        <v>8436649.67</v>
      </c>
    </row>
    <row r="64" spans="1:4" ht="54.75" customHeight="1">
      <c r="A64" s="3">
        <v>55</v>
      </c>
      <c r="B64" s="21" t="s">
        <v>108</v>
      </c>
      <c r="C64" s="42" t="s">
        <v>125</v>
      </c>
      <c r="D64" s="40">
        <v>19759000</v>
      </c>
    </row>
    <row r="65" spans="1:4" ht="34.5" customHeight="1">
      <c r="A65" s="3">
        <v>56</v>
      </c>
      <c r="B65" s="21" t="s">
        <v>108</v>
      </c>
      <c r="C65" s="42" t="s">
        <v>46</v>
      </c>
      <c r="D65" s="40">
        <v>7759900</v>
      </c>
    </row>
    <row r="66" spans="1:4" ht="63.75" customHeight="1">
      <c r="A66" s="3">
        <v>57</v>
      </c>
      <c r="B66" s="21" t="s">
        <v>109</v>
      </c>
      <c r="C66" s="42" t="s">
        <v>110</v>
      </c>
      <c r="D66" s="40">
        <v>221808000</v>
      </c>
    </row>
    <row r="67" spans="1:4" ht="63.75" customHeight="1">
      <c r="A67" s="3">
        <v>58</v>
      </c>
      <c r="B67" s="21" t="s">
        <v>139</v>
      </c>
      <c r="C67" s="32" t="s">
        <v>140</v>
      </c>
      <c r="D67" s="40">
        <v>3492000</v>
      </c>
    </row>
    <row r="68" spans="1:4" ht="52.5" customHeight="1">
      <c r="A68" s="3">
        <v>59</v>
      </c>
      <c r="B68" s="21" t="s">
        <v>134</v>
      </c>
      <c r="C68" s="32" t="s">
        <v>135</v>
      </c>
      <c r="D68" s="40">
        <v>33600</v>
      </c>
    </row>
    <row r="69" spans="1:4" ht="52.5" customHeight="1">
      <c r="A69" s="3">
        <v>60</v>
      </c>
      <c r="B69" s="21" t="s">
        <v>134</v>
      </c>
      <c r="C69" s="32" t="s">
        <v>136</v>
      </c>
      <c r="D69" s="40">
        <v>929600</v>
      </c>
    </row>
    <row r="70" spans="1:4" ht="33" customHeight="1">
      <c r="A70" s="3">
        <v>61</v>
      </c>
      <c r="B70" s="4" t="s">
        <v>111</v>
      </c>
      <c r="C70" s="41" t="s">
        <v>112</v>
      </c>
      <c r="D70" s="38">
        <f>SUM(D71:D80)</f>
        <v>461281800</v>
      </c>
    </row>
    <row r="71" spans="1:4" ht="65.25" customHeight="1">
      <c r="A71" s="3">
        <v>62</v>
      </c>
      <c r="B71" s="21" t="s">
        <v>113</v>
      </c>
      <c r="C71" s="42" t="s">
        <v>114</v>
      </c>
      <c r="D71" s="40">
        <v>18140000</v>
      </c>
    </row>
    <row r="72" spans="1:4" ht="72" customHeight="1">
      <c r="A72" s="3">
        <v>63</v>
      </c>
      <c r="B72" s="21" t="s">
        <v>122</v>
      </c>
      <c r="C72" s="5" t="s">
        <v>116</v>
      </c>
      <c r="D72" s="40">
        <v>6368000</v>
      </c>
    </row>
    <row r="73" spans="1:4" ht="97.5" customHeight="1">
      <c r="A73" s="3">
        <v>64</v>
      </c>
      <c r="B73" s="21" t="s">
        <v>115</v>
      </c>
      <c r="C73" s="42" t="s">
        <v>47</v>
      </c>
      <c r="D73" s="40">
        <v>37000</v>
      </c>
    </row>
    <row r="74" spans="1:4" ht="93.75" customHeight="1">
      <c r="A74" s="3">
        <v>65</v>
      </c>
      <c r="B74" s="21" t="s">
        <v>115</v>
      </c>
      <c r="C74" s="42" t="s">
        <v>117</v>
      </c>
      <c r="D74" s="40">
        <v>100</v>
      </c>
    </row>
    <row r="75" spans="1:4" ht="52.5" customHeight="1">
      <c r="A75" s="3">
        <v>66</v>
      </c>
      <c r="B75" s="21" t="s">
        <v>115</v>
      </c>
      <c r="C75" s="42" t="s">
        <v>118</v>
      </c>
      <c r="D75" s="40">
        <v>102300</v>
      </c>
    </row>
    <row r="76" spans="1:4" ht="85.5" customHeight="1">
      <c r="A76" s="3">
        <v>67</v>
      </c>
      <c r="B76" s="21" t="s">
        <v>115</v>
      </c>
      <c r="C76" s="42" t="s">
        <v>48</v>
      </c>
      <c r="D76" s="40">
        <v>73446000</v>
      </c>
    </row>
    <row r="77" spans="1:4" ht="159" customHeight="1">
      <c r="A77" s="3">
        <v>68</v>
      </c>
      <c r="B77" s="21" t="s">
        <v>119</v>
      </c>
      <c r="C77" s="43" t="s">
        <v>59</v>
      </c>
      <c r="D77" s="40">
        <v>172126700</v>
      </c>
    </row>
    <row r="78" spans="1:4" ht="79.5" customHeight="1">
      <c r="A78" s="3">
        <v>69</v>
      </c>
      <c r="B78" s="21" t="s">
        <v>119</v>
      </c>
      <c r="C78" s="42" t="s">
        <v>60</v>
      </c>
      <c r="D78" s="40">
        <v>190213300</v>
      </c>
    </row>
    <row r="79" spans="1:4" ht="102" customHeight="1">
      <c r="A79" s="3">
        <v>70</v>
      </c>
      <c r="B79" s="68" t="s">
        <v>133</v>
      </c>
      <c r="C79" s="43" t="s">
        <v>132</v>
      </c>
      <c r="D79" s="40">
        <v>128100</v>
      </c>
    </row>
    <row r="80" spans="1:4" ht="66" customHeight="1">
      <c r="A80" s="3">
        <v>71</v>
      </c>
      <c r="B80" s="21" t="s">
        <v>115</v>
      </c>
      <c r="C80" s="43" t="s">
        <v>91</v>
      </c>
      <c r="D80" s="40">
        <v>720300</v>
      </c>
    </row>
    <row r="81" spans="1:4" ht="27" customHeight="1">
      <c r="A81" s="3">
        <v>72</v>
      </c>
      <c r="B81" s="4" t="s">
        <v>120</v>
      </c>
      <c r="C81" s="44" t="s">
        <v>16</v>
      </c>
      <c r="D81" s="38">
        <f>SUM(D82:D82)</f>
        <v>300976000</v>
      </c>
    </row>
    <row r="82" spans="1:4" ht="41.25" customHeight="1">
      <c r="A82" s="3">
        <v>73</v>
      </c>
      <c r="B82" s="21" t="s">
        <v>147</v>
      </c>
      <c r="C82" s="42" t="s">
        <v>131</v>
      </c>
      <c r="D82" s="40">
        <v>300976000</v>
      </c>
    </row>
    <row r="83" spans="1:4" ht="31.5" customHeight="1">
      <c r="A83" s="3">
        <v>74</v>
      </c>
      <c r="B83" s="45" t="s">
        <v>61</v>
      </c>
      <c r="C83" s="46" t="s">
        <v>28</v>
      </c>
      <c r="D83" s="6">
        <f>SUM(D84:D85)</f>
        <v>960000</v>
      </c>
    </row>
    <row r="84" spans="1:4" ht="36.75" customHeight="1">
      <c r="A84" s="3">
        <v>75</v>
      </c>
      <c r="B84" s="47" t="s">
        <v>29</v>
      </c>
      <c r="C84" s="48" t="s">
        <v>28</v>
      </c>
      <c r="D84" s="9">
        <v>700000</v>
      </c>
    </row>
    <row r="85" spans="1:4" ht="37.5" customHeight="1">
      <c r="A85" s="3">
        <v>76</v>
      </c>
      <c r="B85" s="47" t="s">
        <v>93</v>
      </c>
      <c r="C85" s="48" t="s">
        <v>28</v>
      </c>
      <c r="D85" s="9">
        <v>260000</v>
      </c>
    </row>
    <row r="86" spans="1:4" ht="25.5" customHeight="1">
      <c r="A86" s="3">
        <v>77</v>
      </c>
      <c r="B86" s="49"/>
      <c r="C86" s="50" t="s">
        <v>121</v>
      </c>
      <c r="D86" s="76">
        <f>+D52+D53</f>
        <v>1346208335.7</v>
      </c>
    </row>
    <row r="87" spans="1:4" ht="94.5" customHeight="1">
      <c r="A87" s="67"/>
      <c r="B87" s="54"/>
      <c r="C87" s="55"/>
      <c r="D87" s="56"/>
    </row>
    <row r="88" spans="1:4" ht="69.75" customHeight="1">
      <c r="A88" s="67"/>
      <c r="B88" s="54"/>
      <c r="C88" s="55"/>
      <c r="D88" s="56"/>
    </row>
    <row r="89" spans="1:4" ht="46.5" customHeight="1">
      <c r="A89" s="67"/>
      <c r="B89" s="54"/>
      <c r="C89" s="58"/>
      <c r="D89" s="56"/>
    </row>
    <row r="90" spans="1:4" ht="54.75" customHeight="1">
      <c r="A90" s="67"/>
      <c r="B90" s="54"/>
      <c r="C90" s="55"/>
      <c r="D90" s="56"/>
    </row>
    <row r="91" spans="1:4" ht="95.25" customHeight="1">
      <c r="A91" s="67"/>
      <c r="B91" s="54"/>
      <c r="C91" s="55"/>
      <c r="D91" s="56"/>
    </row>
    <row r="92" spans="1:4" ht="57" customHeight="1">
      <c r="A92" s="67"/>
      <c r="B92" s="54"/>
      <c r="C92" s="55"/>
      <c r="D92" s="56"/>
    </row>
    <row r="93" spans="1:4" ht="55.5" customHeight="1">
      <c r="A93" s="67"/>
      <c r="B93" s="54"/>
      <c r="C93" s="59"/>
      <c r="D93" s="56"/>
    </row>
    <row r="94" spans="1:4" ht="70.5" customHeight="1">
      <c r="A94" s="67"/>
      <c r="B94" s="54"/>
      <c r="C94" s="59"/>
      <c r="D94" s="56"/>
    </row>
    <row r="95" spans="1:4" ht="21" customHeight="1">
      <c r="A95" s="67"/>
      <c r="B95" s="60"/>
      <c r="C95" s="61"/>
      <c r="D95" s="62"/>
    </row>
    <row r="96" spans="1:4" ht="28.5" customHeight="1">
      <c r="A96" s="67"/>
      <c r="B96" s="54"/>
      <c r="C96" s="55"/>
      <c r="D96" s="63"/>
    </row>
    <row r="97" spans="1:4" ht="36" customHeight="1">
      <c r="A97" s="67"/>
      <c r="B97" s="54"/>
      <c r="C97" s="55"/>
      <c r="D97" s="63"/>
    </row>
    <row r="98" spans="1:4" ht="29.25" customHeight="1">
      <c r="A98" s="67"/>
      <c r="B98" s="54"/>
      <c r="C98" s="55"/>
      <c r="D98" s="63"/>
    </row>
    <row r="99" spans="1:4" ht="28.5" customHeight="1">
      <c r="A99" s="67"/>
      <c r="B99" s="60"/>
      <c r="C99" s="64"/>
      <c r="D99" s="57"/>
    </row>
    <row r="100" spans="1:4" ht="30.75" customHeight="1">
      <c r="A100" s="67"/>
      <c r="B100" s="54"/>
      <c r="C100" s="59"/>
      <c r="D100" s="56"/>
    </row>
    <row r="101" spans="1:4" ht="34.5" customHeight="1">
      <c r="A101" s="67"/>
      <c r="B101" s="54"/>
      <c r="C101" s="59"/>
      <c r="D101" s="56"/>
    </row>
    <row r="102" spans="1:4" ht="27" customHeight="1">
      <c r="A102" s="67"/>
      <c r="B102" s="54"/>
      <c r="C102" s="65"/>
      <c r="D102" s="56"/>
    </row>
    <row r="103" spans="1:4" ht="18.75" customHeight="1">
      <c r="A103" s="67"/>
      <c r="B103" s="60"/>
      <c r="C103" s="66"/>
      <c r="D103" s="57"/>
    </row>
    <row r="104" spans="2:4" ht="14.25">
      <c r="B104" s="51"/>
      <c r="C104" s="52"/>
      <c r="D104" s="53"/>
    </row>
    <row r="105" spans="2:4" ht="12.75">
      <c r="B105" s="51"/>
      <c r="C105" s="51"/>
      <c r="D105" s="51"/>
    </row>
    <row r="106" spans="2:4" ht="12.75">
      <c r="B106" s="51"/>
      <c r="C106" s="51"/>
      <c r="D106" s="51"/>
    </row>
    <row r="107" spans="2:4" ht="12.75">
      <c r="B107" s="51"/>
      <c r="C107" s="51"/>
      <c r="D107" s="51"/>
    </row>
    <row r="108" spans="2:4" ht="12.75">
      <c r="B108" s="51"/>
      <c r="C108" s="51"/>
      <c r="D108" s="51"/>
    </row>
  </sheetData>
  <sheetProtection/>
  <mergeCells count="6">
    <mergeCell ref="B52:C52"/>
    <mergeCell ref="C6:D6"/>
    <mergeCell ref="A8:A9"/>
    <mergeCell ref="B8:B9"/>
    <mergeCell ref="D8:D9"/>
    <mergeCell ref="C8:C9"/>
  </mergeCells>
  <printOptions/>
  <pageMargins left="0.55" right="0.1968503937007874" top="0.67" bottom="0.35433070866141736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2017-12-29T03:35:12Z</cp:lastPrinted>
  <dcterms:created xsi:type="dcterms:W3CDTF">1999-08-31T09:18:08Z</dcterms:created>
  <dcterms:modified xsi:type="dcterms:W3CDTF">2018-01-15T06:25:35Z</dcterms:modified>
  <cp:category/>
  <cp:version/>
  <cp:contentType/>
  <cp:contentStatus/>
</cp:coreProperties>
</file>