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Доходы (Прил 2)" sheetId="1" r:id="rId1"/>
  </sheets>
  <definedNames>
    <definedName name="_xlnm.Print_Titles" localSheetId="0">'Доходы (Прил 2)'!$15:$16</definedName>
  </definedNames>
  <calcPr fullCalcOnLoad="1" fullPrecision="0"/>
</workbook>
</file>

<file path=xl/sharedStrings.xml><?xml version="1.0" encoding="utf-8"?>
<sst xmlns="http://schemas.openxmlformats.org/spreadsheetml/2006/main" count="148" uniqueCount="148">
  <si>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</si>
  <si>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</si>
  <si>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</si>
  <si>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</si>
  <si>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</si>
  <si>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</si>
  <si>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</si>
  <si>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</si>
  <si>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</si>
  <si>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</si>
  <si>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</si>
  <si>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</si>
  <si>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</si>
  <si>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</si>
  <si>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000 1 14 02000 00 0000 000</t>
  </si>
  <si>
    <t>000 1 14 06000 00 0000 430</t>
  </si>
  <si>
    <t>000 1 13 00000 00 0000 000</t>
  </si>
  <si>
    <t>Налог, взимаемый в связи с применением патентной системы налогообложения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</si>
  <si>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</si>
  <si>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</si>
  <si>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</si>
  <si>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</si>
  <si>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</si>
  <si>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</si>
  <si>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</si>
  <si>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</si>
  <si>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</si>
  <si>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</si>
  <si>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</si>
  <si>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</si>
  <si>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</si>
  <si>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</si>
  <si>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</si>
  <si>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Сумма, в рублях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</si>
  <si>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</si>
  <si>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</si>
  <si>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</si>
  <si>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</si>
  <si>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</si>
  <si>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</si>
  <si>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</si>
  <si>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</si>
  <si>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</si>
  <si>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</si>
  <si>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</si>
  <si>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</si>
  <si>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</si>
  <si>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</si>
  <si>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000 2 02 10000 00 0000 150</t>
  </si>
  <si>
    <t>000 2 02 20000 00 0000 150</t>
  </si>
  <si>
    <t>000 2 02 30000 00 0000 150</t>
  </si>
  <si>
    <t>000 1 01 00000 00 0000 000</t>
  </si>
  <si>
    <t xml:space="preserve">Акцизы по подакцизным товарам (продукции), производимым на территории Российской Федерации 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</si>
  <si>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</si>
  <si>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</si>
  <si>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</si>
  <si>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</si>
  <si>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</si>
  <si>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городских округов на поддержку мер по обеспечению сбалансированности бюджетов</t>
  </si>
  <si>
    <t xml:space="preserve">Налог на доходы физических лиц </t>
  </si>
  <si>
    <t>Приложение № 2</t>
  </si>
  <si>
    <t xml:space="preserve">Налог, взимаемый в связи с применением упрощенной системы налогообложения </t>
  </si>
  <si>
    <t>ДОХОДЫ ОТ ОКАЗАНИЯ ПЛАТНЫХ УСЛУГ И КОМПЕНСАЦИИ ЗАТРАТ ГОСУДАРСТВА</t>
  </si>
  <si>
    <t>Номер стро-ки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</si>
  <si>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</si>
  <si>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 решению Думы городского</t>
  </si>
  <si>
    <t>городского округа Заречный на</t>
  </si>
  <si>
    <t>000 2 02 29999 00 0000 150</t>
  </si>
  <si>
    <t xml:space="preserve">Прочие субсидии </t>
  </si>
  <si>
    <t xml:space="preserve">Прочие субсидии бюджетам городских округов 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</si>
  <si>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</si>
  <si>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</si>
  <si>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000 2 02 30022 00 0000 150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</si>
  <si>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</si>
  <si>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</si>
  <si>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</si>
  <si>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000 2 02 35120 00 0000 150</t>
  </si>
  <si>
    <t>000 2 02 35250 00 0000 150</t>
  </si>
  <si>
    <t>000 2 02 35462 00 0000 150</t>
  </si>
  <si>
    <t>000 2 02 39999 00 0000 150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</si>
  <si>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</si>
  <si>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</si>
  <si>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</si>
  <si>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</si>
  <si>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</si>
  <si>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</si>
  <si>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Прочие субвенции
</t>
  </si>
  <si>
    <t xml:space="preserve">Прочие субвенции бюджетам городских округов
</t>
  </si>
  <si>
    <t xml:space="preserve">ИТОГО ДОХОДОВ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</si>
  <si>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</si>
  <si>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</si>
  <si>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000 1 13 01000 00 0000 130</t>
  </si>
  <si>
    <t xml:space="preserve">Доходы от оказания платных услуг (работ)
</t>
  </si>
  <si>
    <t>000 1 17 00000 00 0000 000</t>
  </si>
  <si>
    <t xml:space="preserve">ПРОЧИЕ НЕНАЛОГОВЫЕ ДОХОДЫ
</t>
  </si>
  <si>
    <t xml:space="preserve">Прочие неналоговые доходы бюджетов городских округов
</t>
  </si>
  <si>
    <t>2025 год</t>
  </si>
  <si>
    <t>2024 год и плановый период</t>
  </si>
  <si>
    <t>2025-2026 годов»</t>
  </si>
  <si>
    <t>Свод доходов бюджета городского округа Заречный на 2025 и 2026 годы</t>
  </si>
  <si>
    <t>2026 год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</si>
  <si>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</si>
  <si>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</si>
  <si>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000 2 02 20077 00 0000 150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</si>
  <si>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</si>
  <si>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</si>
  <si>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000 1 01 02000 01 0000 110</t>
  </si>
  <si>
    <t>000 1 03 02000 01 0000 110</t>
  </si>
  <si>
    <t>000 1 05 01000 00 0000 110</t>
  </si>
  <si>
    <t>000 1 05 04000 02 0000 110</t>
  </si>
  <si>
    <t>000 1 06 01000 00 0000 110</t>
  </si>
  <si>
    <t>000 1 06 06000 00 0000 110</t>
  </si>
  <si>
    <t>000 1 08 03010 01 0000 110</t>
  </si>
  <si>
    <t>000 1 11 05012 04 0000 120</t>
  </si>
  <si>
    <t>000 1 11 05024 04 0000 120</t>
  </si>
  <si>
    <t>000 1 11 05034 04 0000 120</t>
  </si>
  <si>
    <t>000 1 11 05074 04 0000 120</t>
  </si>
  <si>
    <t>000 1 11 05410 04 0000 120</t>
  </si>
  <si>
    <t>000 1 11 09080 04 0000 120</t>
  </si>
  <si>
    <t>000 1 12 01000 01 0000 120</t>
  </si>
  <si>
    <t>000 1 11 09044  04 0000 120</t>
  </si>
  <si>
    <t>000 1 13 01994 04 0004 130</t>
  </si>
  <si>
    <t>000 1 14 02043 04 0000 410</t>
  </si>
  <si>
    <t>000 1 14 06012 04 0000 430</t>
  </si>
  <si>
    <t>000 1 14 06024 04 0000 430</t>
  </si>
  <si>
    <t>000 1 14 06312 04 0000 430</t>
  </si>
  <si>
    <t>000 1 17 05040 04 0000 180</t>
  </si>
  <si>
    <t>000 2 02 15001 04 0000 150</t>
  </si>
  <si>
    <t>000 2 02 15002 04 0000 150</t>
  </si>
  <si>
    <t>000 2 02 20077 04 0000 150</t>
  </si>
  <si>
    <t>000 2 02 29999 04 0000 150</t>
  </si>
  <si>
    <t>000 2 02 30024 04 0000 150</t>
  </si>
  <si>
    <t>000 2 02 35120 04 0000 150</t>
  </si>
  <si>
    <t>000 2 02 35250 04 0000 150</t>
  </si>
  <si>
    <t>000 2 02 35462 04 0000 150</t>
  </si>
  <si>
    <t>000 2 02 39999 04 0000 150</t>
  </si>
  <si>
    <t>000 2 02 30022 04 0000 150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</si>
  <si>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</si>
  <si>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</si>
  <si>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</si>
  <si>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
</t>
  </si>
  <si>
    <t>000 2 02 49999 04 0000 150</t>
  </si>
  <si>
    <t xml:space="preserve">Прочие межбюджетные трансферты, передаваемые бюджетам городских округов
</t>
  </si>
  <si>
    <t>округа Заречный «О внесении</t>
  </si>
  <si>
    <t>изменений в решение Думы</t>
  </si>
  <si>
    <t>городского округа Заречный</t>
  </si>
  <si>
    <t>от 21.12.2023 № 105-Р «О бюджете</t>
  </si>
  <si>
    <t xml:space="preserve">от 29.02.2024 № 12-Р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</si>
</sst>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0" fillId="0" borderId="0" xfId="0" applyFill="1" applyAlignment="1">
      <alignment horizontal="centerContinuous" vertical="top"/>
    </xf>
    <xf numFmtId="0" fontId="16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4" fontId="13" fillId="0" borderId="10" xfId="60" applyNumberFormat="1" applyFont="1" applyFill="1" applyBorder="1" applyAlignment="1">
      <alignment horizontal="center"/>
    </xf>
    <xf numFmtId="4" fontId="11" fillId="0" borderId="10" xfId="60" applyNumberFormat="1" applyFont="1" applyFill="1" applyBorder="1" applyAlignment="1">
      <alignment horizontal="center"/>
    </xf>
    <xf numFmtId="193" fontId="11" fillId="0" borderId="10" xfId="6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top"/>
    </xf>
    <xf numFmtId="193" fontId="13" fillId="0" borderId="10" xfId="60" applyNumberFormat="1" applyFont="1" applyFill="1" applyBorder="1" applyAlignment="1">
      <alignment horizontal="center"/>
    </xf>
    <xf numFmtId="4" fontId="14" fillId="0" borderId="10" xfId="6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4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90" zoomScaleNormal="90" workbookViewId="0" topLeftCell="A1">
      <selection activeCell="D10" sqref="D10:E10"/>
    </sheetView>
  </sheetViews>
  <sheetFormatPr defaultColWidth="9.00390625" defaultRowHeight="12.75"/>
  <cols>
    <col min="1" max="1" width="6.375" style="8" customWidth="1"/>
    <col min="2" max="2" width="24.75390625" style="9" customWidth="1"/>
    <col min="3" max="3" width="41.625" style="8" customWidth="1"/>
    <col min="4" max="4" width="16.00390625" style="0" customWidth="1"/>
    <col min="5" max="5" width="15.625" style="0" customWidth="1"/>
  </cols>
  <sheetData>
    <row r="1" spans="3:5" ht="15.75">
      <c r="C1" s="10"/>
      <c r="D1" s="11"/>
      <c r="E1" s="11" t="s">
        <v>60</v>
      </c>
    </row>
    <row r="2" spans="3:5" ht="15.75">
      <c r="C2" s="10"/>
      <c r="D2" s="44" t="s">
        <v>65</v>
      </c>
      <c r="E2" s="44"/>
    </row>
    <row r="3" spans="3:5" ht="15.75">
      <c r="C3" s="10"/>
      <c r="D3" s="44" t="s">
        <v>143</v>
      </c>
      <c r="E3" s="44"/>
    </row>
    <row r="4" spans="3:5" ht="15.75">
      <c r="C4" s="10"/>
      <c r="D4" s="44" t="s">
        <v>144</v>
      </c>
      <c r="E4" s="44"/>
    </row>
    <row r="5" spans="1:5" s="1" customFormat="1" ht="15.75">
      <c r="A5" s="12"/>
      <c r="B5" s="13"/>
      <c r="C5" s="14"/>
      <c r="D5" s="44" t="s">
        <v>145</v>
      </c>
      <c r="E5" s="44"/>
    </row>
    <row r="6" spans="1:5" s="1" customFormat="1" ht="15" customHeight="1">
      <c r="A6" s="12"/>
      <c r="B6" s="13"/>
      <c r="C6" s="44" t="s">
        <v>146</v>
      </c>
      <c r="D6" s="44"/>
      <c r="E6" s="44"/>
    </row>
    <row r="7" spans="1:5" s="1" customFormat="1" ht="15.75">
      <c r="A7" s="12"/>
      <c r="B7" s="13"/>
      <c r="C7" s="14"/>
      <c r="D7" s="44" t="s">
        <v>66</v>
      </c>
      <c r="E7" s="44"/>
    </row>
    <row r="8" spans="1:5" s="1" customFormat="1" ht="15">
      <c r="A8" s="12"/>
      <c r="B8" s="13"/>
      <c r="C8" s="12"/>
      <c r="D8" s="47" t="s">
        <v>97</v>
      </c>
      <c r="E8" s="47"/>
    </row>
    <row r="9" spans="1:5" s="1" customFormat="1" ht="15">
      <c r="A9" s="12"/>
      <c r="B9" s="13"/>
      <c r="C9" s="12"/>
      <c r="D9" s="44" t="s">
        <v>98</v>
      </c>
      <c r="E9" s="44"/>
    </row>
    <row r="10" spans="1:5" s="1" customFormat="1" ht="15">
      <c r="A10" s="12"/>
      <c r="B10" s="13"/>
      <c r="C10" s="12"/>
      <c r="D10" s="44" t="s">
        <v>147</v>
      </c>
      <c r="E10" s="44"/>
    </row>
    <row r="11" spans="1:3" s="1" customFormat="1" ht="12.75">
      <c r="A11" s="12"/>
      <c r="B11" s="13"/>
      <c r="C11" s="12"/>
    </row>
    <row r="12" spans="1:3" s="1" customFormat="1" ht="12.75">
      <c r="A12" s="12"/>
      <c r="B12" s="13"/>
      <c r="C12" s="12"/>
    </row>
    <row r="13" spans="1:5" s="1" customFormat="1" ht="19.5" customHeight="1">
      <c r="A13" s="43" t="s">
        <v>99</v>
      </c>
      <c r="B13" s="43"/>
      <c r="C13" s="43"/>
      <c r="D13" s="43"/>
      <c r="E13" s="43"/>
    </row>
    <row r="14" spans="1:3" s="1" customFormat="1" ht="12.75">
      <c r="A14" s="12"/>
      <c r="B14" s="13"/>
      <c r="C14" s="15"/>
    </row>
    <row r="15" spans="1:5" s="1" customFormat="1" ht="16.5" customHeight="1">
      <c r="A15" s="50" t="s">
        <v>63</v>
      </c>
      <c r="B15" s="45" t="s">
        <v>32</v>
      </c>
      <c r="C15" s="48" t="s">
        <v>31</v>
      </c>
      <c r="D15" s="48" t="s">
        <v>33</v>
      </c>
      <c r="E15" s="49"/>
    </row>
    <row r="16" spans="1:5" s="1" customFormat="1" ht="32.25" customHeight="1">
      <c r="A16" s="50"/>
      <c r="B16" s="46"/>
      <c r="C16" s="49"/>
      <c r="D16" s="16" t="s">
        <v>96</v>
      </c>
      <c r="E16" s="16" t="s">
        <v>100</v>
      </c>
    </row>
    <row r="17" spans="1:5" s="1" customFormat="1" ht="30.75" customHeight="1">
      <c r="A17" s="26">
        <v>1</v>
      </c>
      <c r="B17" s="20" t="s">
        <v>13</v>
      </c>
      <c r="C17" s="33" t="s">
        <v>37</v>
      </c>
      <c r="D17" s="23">
        <f>D18+D20+D22+D25+D28+D30+D40+D42+D45+D53+D54</f>
        <v>728377363</v>
      </c>
      <c r="E17" s="23">
        <f>E18+E20+E22+E25+E28+E30+E40+E42+E45+E53+E54</f>
        <v>778779981</v>
      </c>
    </row>
    <row r="18" spans="1:5" s="1" customFormat="1" ht="15.75" customHeight="1">
      <c r="A18" s="26">
        <v>2</v>
      </c>
      <c r="B18" s="20" t="s">
        <v>51</v>
      </c>
      <c r="C18" s="33" t="s">
        <v>38</v>
      </c>
      <c r="D18" s="23">
        <f>SUM(D19:D19)</f>
        <v>451340680</v>
      </c>
      <c r="E18" s="23">
        <f>SUM(E19:E19)</f>
        <v>476164390</v>
      </c>
    </row>
    <row r="19" spans="1:5" s="1" customFormat="1" ht="16.5" customHeight="1">
      <c r="A19" s="17">
        <v>3</v>
      </c>
      <c r="B19" s="2" t="s">
        <v>106</v>
      </c>
      <c r="C19" s="6" t="s">
        <v>59</v>
      </c>
      <c r="D19" s="24">
        <v>451340680</v>
      </c>
      <c r="E19" s="24">
        <v>476164390</v>
      </c>
    </row>
    <row r="20" spans="1:5" s="1" customFormat="1" ht="63" customHeight="1">
      <c r="A20" s="26">
        <v>4</v>
      </c>
      <c r="B20" s="20" t="s">
        <v>24</v>
      </c>
      <c r="C20" s="33" t="s">
        <v>39</v>
      </c>
      <c r="D20" s="23">
        <f>SUM(D21)</f>
        <v>26432710</v>
      </c>
      <c r="E20" s="23">
        <f>SUM(E21)</f>
        <v>27662907</v>
      </c>
    </row>
    <row r="21" spans="1:5" s="1" customFormat="1" ht="47.25" customHeight="1">
      <c r="A21" s="17">
        <v>5</v>
      </c>
      <c r="B21" s="3" t="s">
        <v>107</v>
      </c>
      <c r="C21" s="4" t="s">
        <v>52</v>
      </c>
      <c r="D21" s="24">
        <v>26432710</v>
      </c>
      <c r="E21" s="24">
        <v>27662907</v>
      </c>
    </row>
    <row r="22" spans="1:5" s="1" customFormat="1" ht="16.5" customHeight="1">
      <c r="A22" s="26">
        <v>6</v>
      </c>
      <c r="B22" s="20" t="s">
        <v>25</v>
      </c>
      <c r="C22" s="33" t="s">
        <v>36</v>
      </c>
      <c r="D22" s="23">
        <f>SUM(D23:D24)</f>
        <v>129511420</v>
      </c>
      <c r="E22" s="23">
        <f>SUM(E23:E24)</f>
        <v>150161900</v>
      </c>
    </row>
    <row r="23" spans="1:5" s="1" customFormat="1" ht="30.75" customHeight="1">
      <c r="A23" s="17">
        <v>7</v>
      </c>
      <c r="B23" s="39" t="s">
        <v>108</v>
      </c>
      <c r="C23" s="4" t="s">
        <v>61</v>
      </c>
      <c r="D23" s="24">
        <v>121473420</v>
      </c>
      <c r="E23" s="24">
        <v>142123900</v>
      </c>
    </row>
    <row r="24" spans="1:5" s="1" customFormat="1" ht="30" customHeight="1">
      <c r="A24" s="17">
        <v>8</v>
      </c>
      <c r="B24" s="3" t="s">
        <v>109</v>
      </c>
      <c r="C24" s="40" t="s">
        <v>17</v>
      </c>
      <c r="D24" s="24">
        <v>8038000</v>
      </c>
      <c r="E24" s="24">
        <v>8038000</v>
      </c>
    </row>
    <row r="25" spans="1:5" s="1" customFormat="1" ht="16.5" customHeight="1">
      <c r="A25" s="26">
        <v>9</v>
      </c>
      <c r="B25" s="20" t="s">
        <v>26</v>
      </c>
      <c r="C25" s="33" t="s">
        <v>35</v>
      </c>
      <c r="D25" s="23">
        <f>SUM(D26+D27)</f>
        <v>32121000</v>
      </c>
      <c r="E25" s="23">
        <f>SUM(E26+E27)</f>
        <v>32052000</v>
      </c>
    </row>
    <row r="26" spans="1:5" s="1" customFormat="1" ht="16.5" customHeight="1">
      <c r="A26" s="17">
        <v>10</v>
      </c>
      <c r="B26" s="3" t="s">
        <v>110</v>
      </c>
      <c r="C26" s="40" t="s">
        <v>1</v>
      </c>
      <c r="D26" s="24">
        <v>13020000</v>
      </c>
      <c r="E26" s="24">
        <v>13155000</v>
      </c>
    </row>
    <row r="27" spans="1:5" s="1" customFormat="1" ht="16.5" customHeight="1">
      <c r="A27" s="17">
        <v>11</v>
      </c>
      <c r="B27" s="3" t="s">
        <v>111</v>
      </c>
      <c r="C27" s="41" t="s">
        <v>0</v>
      </c>
      <c r="D27" s="24">
        <v>19101000</v>
      </c>
      <c r="E27" s="24">
        <v>18897000</v>
      </c>
    </row>
    <row r="28" spans="1:5" s="1" customFormat="1" ht="16.5" customHeight="1">
      <c r="A28" s="26">
        <v>12</v>
      </c>
      <c r="B28" s="20" t="s">
        <v>4</v>
      </c>
      <c r="C28" s="33" t="s">
        <v>34</v>
      </c>
      <c r="D28" s="23">
        <f>SUM(D29:D29)</f>
        <v>1845770</v>
      </c>
      <c r="E28" s="23">
        <f>SUM(E29:E29)</f>
        <v>1903000</v>
      </c>
    </row>
    <row r="29" spans="1:5" s="1" customFormat="1" ht="78" customHeight="1">
      <c r="A29" s="17">
        <v>13</v>
      </c>
      <c r="B29" s="3" t="s">
        <v>112</v>
      </c>
      <c r="C29" s="40" t="s">
        <v>27</v>
      </c>
      <c r="D29" s="24">
        <v>1845770</v>
      </c>
      <c r="E29" s="24">
        <v>1903000</v>
      </c>
    </row>
    <row r="30" spans="1:5" s="1" customFormat="1" ht="78" customHeight="1">
      <c r="A30" s="26">
        <v>14</v>
      </c>
      <c r="B30" s="38" t="s">
        <v>5</v>
      </c>
      <c r="C30" s="33" t="s">
        <v>40</v>
      </c>
      <c r="D30" s="23">
        <f>SUM(D31+D37)</f>
        <v>77697009</v>
      </c>
      <c r="E30" s="23">
        <f>SUM(E31+E37)</f>
        <v>81452714</v>
      </c>
    </row>
    <row r="31" spans="1:5" s="1" customFormat="1" ht="145.5" customHeight="1">
      <c r="A31" s="17">
        <v>15</v>
      </c>
      <c r="B31" s="3" t="s">
        <v>8</v>
      </c>
      <c r="C31" s="4" t="s">
        <v>57</v>
      </c>
      <c r="D31" s="24">
        <f>SUM(D32:D36)</f>
        <v>72735814</v>
      </c>
      <c r="E31" s="24">
        <f>SUM(E32:E36)</f>
        <v>76491519</v>
      </c>
    </row>
    <row r="32" spans="1:5" s="1" customFormat="1" ht="126.75" customHeight="1">
      <c r="A32" s="17">
        <v>16</v>
      </c>
      <c r="B32" s="21" t="s">
        <v>113</v>
      </c>
      <c r="C32" s="32" t="s">
        <v>9</v>
      </c>
      <c r="D32" s="24">
        <v>18944220</v>
      </c>
      <c r="E32" s="24">
        <v>19986150</v>
      </c>
    </row>
    <row r="33" spans="1:5" s="1" customFormat="1" ht="111" customHeight="1">
      <c r="A33" s="17">
        <v>17</v>
      </c>
      <c r="B33" s="21" t="s">
        <v>114</v>
      </c>
      <c r="C33" s="32" t="s">
        <v>18</v>
      </c>
      <c r="D33" s="24">
        <v>2548460</v>
      </c>
      <c r="E33" s="24">
        <v>2548460</v>
      </c>
    </row>
    <row r="34" spans="1:5" s="5" customFormat="1" ht="93" customHeight="1">
      <c r="A34" s="17">
        <v>18</v>
      </c>
      <c r="B34" s="21" t="s">
        <v>115</v>
      </c>
      <c r="C34" s="32" t="s">
        <v>89</v>
      </c>
      <c r="D34" s="25">
        <v>347160</v>
      </c>
      <c r="E34" s="25">
        <v>347160</v>
      </c>
    </row>
    <row r="35" spans="1:5" s="1" customFormat="1" ht="45" customHeight="1">
      <c r="A35" s="17">
        <v>19</v>
      </c>
      <c r="B35" s="21" t="s">
        <v>116</v>
      </c>
      <c r="C35" s="22" t="s">
        <v>19</v>
      </c>
      <c r="D35" s="24">
        <v>50795974</v>
      </c>
      <c r="E35" s="24">
        <v>53509749</v>
      </c>
    </row>
    <row r="36" spans="1:5" s="5" customFormat="1" ht="255" customHeight="1">
      <c r="A36" s="17">
        <v>20</v>
      </c>
      <c r="B36" s="21" t="s">
        <v>117</v>
      </c>
      <c r="C36" s="22" t="s">
        <v>90</v>
      </c>
      <c r="D36" s="25">
        <v>100000</v>
      </c>
      <c r="E36" s="25">
        <v>100000</v>
      </c>
    </row>
    <row r="37" spans="1:5" s="1" customFormat="1" ht="135" customHeight="1">
      <c r="A37" s="17">
        <v>21</v>
      </c>
      <c r="B37" s="3" t="s">
        <v>10</v>
      </c>
      <c r="C37" s="4" t="s">
        <v>28</v>
      </c>
      <c r="D37" s="24">
        <f>SUM(D38:D39)</f>
        <v>4961195</v>
      </c>
      <c r="E37" s="24">
        <f>SUM(E38:E39)</f>
        <v>4961195</v>
      </c>
    </row>
    <row r="38" spans="1:5" s="1" customFormat="1" ht="126" customHeight="1">
      <c r="A38" s="17">
        <v>22</v>
      </c>
      <c r="B38" s="21" t="s">
        <v>120</v>
      </c>
      <c r="C38" s="22" t="s">
        <v>20</v>
      </c>
      <c r="D38" s="24">
        <v>2561195</v>
      </c>
      <c r="E38" s="24">
        <v>2561195</v>
      </c>
    </row>
    <row r="39" spans="1:5" s="5" customFormat="1" ht="174" customHeight="1">
      <c r="A39" s="17">
        <v>23</v>
      </c>
      <c r="B39" s="21" t="s">
        <v>118</v>
      </c>
      <c r="C39" s="22" t="s">
        <v>64</v>
      </c>
      <c r="D39" s="24">
        <v>2400000</v>
      </c>
      <c r="E39" s="24">
        <v>2400000</v>
      </c>
    </row>
    <row r="40" spans="1:5" s="1" customFormat="1" ht="30">
      <c r="A40" s="26">
        <v>24</v>
      </c>
      <c r="B40" s="20" t="s">
        <v>6</v>
      </c>
      <c r="C40" s="33" t="s">
        <v>41</v>
      </c>
      <c r="D40" s="23">
        <f>+D41</f>
        <v>4227600</v>
      </c>
      <c r="E40" s="23">
        <f>+E41</f>
        <v>4227600</v>
      </c>
    </row>
    <row r="41" spans="1:5" s="1" customFormat="1" ht="30">
      <c r="A41" s="17">
        <v>25</v>
      </c>
      <c r="B41" s="3" t="s">
        <v>119</v>
      </c>
      <c r="C41" s="40" t="s">
        <v>2</v>
      </c>
      <c r="D41" s="24">
        <v>4227600</v>
      </c>
      <c r="E41" s="24">
        <v>4227600</v>
      </c>
    </row>
    <row r="42" spans="1:5" s="1" customFormat="1" ht="48.75" customHeight="1">
      <c r="A42" s="26">
        <v>26</v>
      </c>
      <c r="B42" s="20" t="s">
        <v>16</v>
      </c>
      <c r="C42" s="33" t="s">
        <v>62</v>
      </c>
      <c r="D42" s="23">
        <f>D43</f>
        <v>4036340</v>
      </c>
      <c r="E42" s="23">
        <f>E43</f>
        <v>4057930</v>
      </c>
    </row>
    <row r="43" spans="1:5" s="5" customFormat="1" ht="18" customHeight="1">
      <c r="A43" s="17">
        <v>27</v>
      </c>
      <c r="B43" s="3" t="s">
        <v>91</v>
      </c>
      <c r="C43" s="40" t="s">
        <v>92</v>
      </c>
      <c r="D43" s="25">
        <f>D44</f>
        <v>4036340</v>
      </c>
      <c r="E43" s="25">
        <f>E44</f>
        <v>4057930</v>
      </c>
    </row>
    <row r="44" spans="1:5" s="1" customFormat="1" ht="48" customHeight="1">
      <c r="A44" s="17">
        <v>28</v>
      </c>
      <c r="B44" s="21" t="s">
        <v>121</v>
      </c>
      <c r="C44" s="32" t="s">
        <v>56</v>
      </c>
      <c r="D44" s="24">
        <v>4036340</v>
      </c>
      <c r="E44" s="24">
        <v>4057930</v>
      </c>
    </row>
    <row r="45" spans="1:5" s="1" customFormat="1" ht="48" customHeight="1">
      <c r="A45" s="26">
        <v>29</v>
      </c>
      <c r="B45" s="20" t="s">
        <v>11</v>
      </c>
      <c r="C45" s="33" t="s">
        <v>42</v>
      </c>
      <c r="D45" s="23">
        <f>D46+D48+D51</f>
        <v>280234</v>
      </c>
      <c r="E45" s="23">
        <f>E46+E48+E51</f>
        <v>212940</v>
      </c>
    </row>
    <row r="46" spans="1:5" s="1" customFormat="1" ht="127.5" customHeight="1">
      <c r="A46" s="17">
        <v>30</v>
      </c>
      <c r="B46" s="3" t="s">
        <v>14</v>
      </c>
      <c r="C46" s="6" t="s">
        <v>29</v>
      </c>
      <c r="D46" s="24">
        <f>SUM(D47)</f>
        <v>67294</v>
      </c>
      <c r="E46" s="24">
        <f>SUM(E47)</f>
        <v>0</v>
      </c>
    </row>
    <row r="47" spans="1:5" s="1" customFormat="1" ht="143.25" customHeight="1">
      <c r="A47" s="17">
        <v>31</v>
      </c>
      <c r="B47" s="21" t="s">
        <v>122</v>
      </c>
      <c r="C47" s="22" t="s">
        <v>21</v>
      </c>
      <c r="D47" s="24">
        <v>67294</v>
      </c>
      <c r="E47" s="24">
        <v>0</v>
      </c>
    </row>
    <row r="48" spans="1:5" s="1" customFormat="1" ht="51" customHeight="1">
      <c r="A48" s="17">
        <v>32</v>
      </c>
      <c r="B48" s="3" t="s">
        <v>15</v>
      </c>
      <c r="C48" s="40" t="s">
        <v>30</v>
      </c>
      <c r="D48" s="24">
        <f>D49+D50</f>
        <v>177500</v>
      </c>
      <c r="E48" s="24">
        <f>E49+E50</f>
        <v>177500</v>
      </c>
    </row>
    <row r="49" spans="1:5" s="1" customFormat="1" ht="79.5" customHeight="1">
      <c r="A49" s="17">
        <v>33</v>
      </c>
      <c r="B49" s="21" t="s">
        <v>123</v>
      </c>
      <c r="C49" s="32" t="s">
        <v>12</v>
      </c>
      <c r="D49" s="24">
        <v>77500</v>
      </c>
      <c r="E49" s="24">
        <v>77500</v>
      </c>
    </row>
    <row r="50" spans="1:5" s="1" customFormat="1" ht="78.75" customHeight="1">
      <c r="A50" s="17">
        <v>34</v>
      </c>
      <c r="B50" s="21" t="s">
        <v>124</v>
      </c>
      <c r="C50" s="32" t="s">
        <v>22</v>
      </c>
      <c r="D50" s="24">
        <v>100000</v>
      </c>
      <c r="E50" s="24">
        <v>100000</v>
      </c>
    </row>
    <row r="51" spans="1:5" s="1" customFormat="1" ht="111.75" customHeight="1">
      <c r="A51" s="17">
        <v>35</v>
      </c>
      <c r="B51" s="3" t="s">
        <v>101</v>
      </c>
      <c r="C51" s="6" t="s">
        <v>102</v>
      </c>
      <c r="D51" s="24">
        <f>D52</f>
        <v>35440</v>
      </c>
      <c r="E51" s="24">
        <f>E52</f>
        <v>35440</v>
      </c>
    </row>
    <row r="52" spans="1:5" s="1" customFormat="1" ht="141" customHeight="1">
      <c r="A52" s="17">
        <v>36</v>
      </c>
      <c r="B52" s="21" t="s">
        <v>125</v>
      </c>
      <c r="C52" s="31" t="s">
        <v>47</v>
      </c>
      <c r="D52" s="24">
        <v>35440</v>
      </c>
      <c r="E52" s="24">
        <v>35440</v>
      </c>
    </row>
    <row r="53" spans="1:5" s="1" customFormat="1" ht="31.5" customHeight="1">
      <c r="A53" s="26">
        <v>37</v>
      </c>
      <c r="B53" s="20" t="s">
        <v>7</v>
      </c>
      <c r="C53" s="33" t="s">
        <v>43</v>
      </c>
      <c r="D53" s="23">
        <v>784600</v>
      </c>
      <c r="E53" s="23">
        <v>784600</v>
      </c>
    </row>
    <row r="54" spans="1:5" s="5" customFormat="1" ht="14.25" customHeight="1">
      <c r="A54" s="26">
        <v>38</v>
      </c>
      <c r="B54" s="20" t="s">
        <v>93</v>
      </c>
      <c r="C54" s="33" t="s">
        <v>94</v>
      </c>
      <c r="D54" s="27">
        <f>D55</f>
        <v>100000</v>
      </c>
      <c r="E54" s="27">
        <f>E55</f>
        <v>100000</v>
      </c>
    </row>
    <row r="55" spans="1:5" s="5" customFormat="1" ht="31.5" customHeight="1">
      <c r="A55" s="17">
        <v>39</v>
      </c>
      <c r="B55" s="3" t="s">
        <v>126</v>
      </c>
      <c r="C55" s="6" t="s">
        <v>95</v>
      </c>
      <c r="D55" s="25">
        <v>100000</v>
      </c>
      <c r="E55" s="25">
        <v>100000</v>
      </c>
    </row>
    <row r="56" spans="1:5" s="1" customFormat="1" ht="16.5" customHeight="1">
      <c r="A56" s="26">
        <v>40</v>
      </c>
      <c r="B56" s="20" t="s">
        <v>3</v>
      </c>
      <c r="C56" s="33" t="s">
        <v>44</v>
      </c>
      <c r="D56" s="23">
        <f>D57</f>
        <v>1546740700</v>
      </c>
      <c r="E56" s="23">
        <f>E57</f>
        <v>1453305900</v>
      </c>
    </row>
    <row r="57" spans="1:5" s="1" customFormat="1" ht="63" customHeight="1">
      <c r="A57" s="26">
        <v>41</v>
      </c>
      <c r="B57" s="19" t="s">
        <v>45</v>
      </c>
      <c r="C57" s="33" t="s">
        <v>46</v>
      </c>
      <c r="D57" s="23">
        <f>D58+D61+D66+D79</f>
        <v>1546740700</v>
      </c>
      <c r="E57" s="23">
        <f>E58+E61+E66+E79</f>
        <v>1453305900</v>
      </c>
    </row>
    <row r="58" spans="1:5" s="1" customFormat="1" ht="33" customHeight="1">
      <c r="A58" s="26">
        <v>42</v>
      </c>
      <c r="B58" s="20" t="s">
        <v>48</v>
      </c>
      <c r="C58" s="33" t="s">
        <v>54</v>
      </c>
      <c r="D58" s="23">
        <f>SUM(D59:D60)</f>
        <v>436977000</v>
      </c>
      <c r="E58" s="23">
        <f>SUM(E59:E60)</f>
        <v>346450000</v>
      </c>
    </row>
    <row r="59" spans="1:5" s="1" customFormat="1" ht="32.25" customHeight="1">
      <c r="A59" s="17">
        <v>43</v>
      </c>
      <c r="B59" s="3" t="s">
        <v>127</v>
      </c>
      <c r="C59" s="6" t="s">
        <v>53</v>
      </c>
      <c r="D59" s="24">
        <v>14448000</v>
      </c>
      <c r="E59" s="24">
        <v>15229000</v>
      </c>
    </row>
    <row r="60" spans="1:5" s="1" customFormat="1" ht="47.25" customHeight="1">
      <c r="A60" s="17">
        <v>44</v>
      </c>
      <c r="B60" s="3" t="s">
        <v>128</v>
      </c>
      <c r="C60" s="6" t="s">
        <v>58</v>
      </c>
      <c r="D60" s="24">
        <v>422529000</v>
      </c>
      <c r="E60" s="24">
        <v>331221000</v>
      </c>
    </row>
    <row r="61" spans="1:5" s="1" customFormat="1" ht="46.5" customHeight="1">
      <c r="A61" s="26">
        <v>45</v>
      </c>
      <c r="B61" s="20" t="s">
        <v>49</v>
      </c>
      <c r="C61" s="42" t="s">
        <v>23</v>
      </c>
      <c r="D61" s="23">
        <f>SUM(D62+D64)</f>
        <v>162627500</v>
      </c>
      <c r="E61" s="23">
        <f>SUM(E62+E64)</f>
        <v>107504300</v>
      </c>
    </row>
    <row r="62" spans="1:5" s="5" customFormat="1" ht="45" customHeight="1">
      <c r="A62" s="17">
        <v>46</v>
      </c>
      <c r="B62" s="3" t="s">
        <v>103</v>
      </c>
      <c r="C62" s="4" t="s">
        <v>104</v>
      </c>
      <c r="D62" s="24">
        <f>SUM(D63)</f>
        <v>107335100</v>
      </c>
      <c r="E62" s="24">
        <f>SUM(E63)</f>
        <v>50000000</v>
      </c>
    </row>
    <row r="63" spans="1:5" s="29" customFormat="1" ht="45" customHeight="1">
      <c r="A63" s="17">
        <v>47</v>
      </c>
      <c r="B63" s="21" t="s">
        <v>129</v>
      </c>
      <c r="C63" s="22" t="s">
        <v>105</v>
      </c>
      <c r="D63" s="28">
        <v>107335100</v>
      </c>
      <c r="E63" s="28">
        <v>50000000</v>
      </c>
    </row>
    <row r="64" spans="1:5" s="5" customFormat="1" ht="18.75" customHeight="1">
      <c r="A64" s="17">
        <v>48</v>
      </c>
      <c r="B64" s="3" t="s">
        <v>67</v>
      </c>
      <c r="C64" s="4" t="s">
        <v>68</v>
      </c>
      <c r="D64" s="24">
        <f>SUM(D65)</f>
        <v>55292400</v>
      </c>
      <c r="E64" s="24">
        <f>SUM(E65)</f>
        <v>57504300</v>
      </c>
    </row>
    <row r="65" spans="1:5" s="29" customFormat="1" ht="30.75" customHeight="1">
      <c r="A65" s="17">
        <v>49</v>
      </c>
      <c r="B65" s="21" t="s">
        <v>130</v>
      </c>
      <c r="C65" s="22" t="s">
        <v>69</v>
      </c>
      <c r="D65" s="28">
        <v>55292400</v>
      </c>
      <c r="E65" s="28">
        <v>57504300</v>
      </c>
    </row>
    <row r="66" spans="1:5" s="1" customFormat="1" ht="33" customHeight="1">
      <c r="A66" s="26">
        <v>50</v>
      </c>
      <c r="B66" s="20" t="s">
        <v>50</v>
      </c>
      <c r="C66" s="42" t="s">
        <v>55</v>
      </c>
      <c r="D66" s="23">
        <f>D67+D69+D71+D73+D75+D77</f>
        <v>922327700</v>
      </c>
      <c r="E66" s="23">
        <f>E67+E69+E71+E73+E75+E77</f>
        <v>974799700</v>
      </c>
    </row>
    <row r="67" spans="1:5" s="5" customFormat="1" ht="65.25" customHeight="1">
      <c r="A67" s="17">
        <v>51</v>
      </c>
      <c r="B67" s="3" t="s">
        <v>72</v>
      </c>
      <c r="C67" s="4" t="s">
        <v>70</v>
      </c>
      <c r="D67" s="24">
        <f>SUM(D68)</f>
        <v>7456200</v>
      </c>
      <c r="E67" s="24">
        <f>SUM(E68)</f>
        <v>7754400</v>
      </c>
    </row>
    <row r="68" spans="1:5" s="29" customFormat="1" ht="65.25" customHeight="1">
      <c r="A68" s="17">
        <v>52</v>
      </c>
      <c r="B68" s="21" t="s">
        <v>136</v>
      </c>
      <c r="C68" s="22" t="s">
        <v>71</v>
      </c>
      <c r="D68" s="28">
        <v>7456200</v>
      </c>
      <c r="E68" s="28">
        <v>7754400</v>
      </c>
    </row>
    <row r="69" spans="1:5" s="5" customFormat="1" ht="46.5" customHeight="1">
      <c r="A69" s="17">
        <v>53</v>
      </c>
      <c r="B69" s="3" t="s">
        <v>73</v>
      </c>
      <c r="C69" s="7" t="s">
        <v>74</v>
      </c>
      <c r="D69" s="24">
        <f>SUM(D70:D70)</f>
        <v>106964600</v>
      </c>
      <c r="E69" s="24">
        <f>SUM(E70:E70)</f>
        <v>111104100</v>
      </c>
    </row>
    <row r="70" spans="1:5" s="29" customFormat="1" ht="47.25" customHeight="1">
      <c r="A70" s="17">
        <v>54</v>
      </c>
      <c r="B70" s="21" t="s">
        <v>131</v>
      </c>
      <c r="C70" s="30" t="s">
        <v>75</v>
      </c>
      <c r="D70" s="28">
        <v>106964600</v>
      </c>
      <c r="E70" s="28">
        <v>111104100</v>
      </c>
    </row>
    <row r="71" spans="1:5" s="5" customFormat="1" ht="76.5" customHeight="1">
      <c r="A71" s="17">
        <v>55</v>
      </c>
      <c r="B71" s="3" t="s">
        <v>76</v>
      </c>
      <c r="C71" s="4" t="s">
        <v>80</v>
      </c>
      <c r="D71" s="24">
        <f>SUM(D72)</f>
        <v>3900</v>
      </c>
      <c r="E71" s="24">
        <f>SUM(E72)</f>
        <v>98500</v>
      </c>
    </row>
    <row r="72" spans="1:5" s="29" customFormat="1" ht="96" customHeight="1">
      <c r="A72" s="17">
        <v>56</v>
      </c>
      <c r="B72" s="21" t="s">
        <v>132</v>
      </c>
      <c r="C72" s="22" t="s">
        <v>81</v>
      </c>
      <c r="D72" s="28">
        <v>3900</v>
      </c>
      <c r="E72" s="28">
        <v>98500</v>
      </c>
    </row>
    <row r="73" spans="1:5" s="5" customFormat="1" ht="47.25" customHeight="1">
      <c r="A73" s="17">
        <v>57</v>
      </c>
      <c r="B73" s="3" t="s">
        <v>77</v>
      </c>
      <c r="C73" s="6" t="s">
        <v>82</v>
      </c>
      <c r="D73" s="24">
        <f>SUM(D74)</f>
        <v>16342100</v>
      </c>
      <c r="E73" s="24">
        <f>SUM(E74)</f>
        <v>16287500</v>
      </c>
    </row>
    <row r="74" spans="1:5" s="5" customFormat="1" ht="45.75" customHeight="1">
      <c r="A74" s="17">
        <v>58</v>
      </c>
      <c r="B74" s="21" t="s">
        <v>133</v>
      </c>
      <c r="C74" s="31" t="s">
        <v>83</v>
      </c>
      <c r="D74" s="28">
        <v>16342100</v>
      </c>
      <c r="E74" s="28">
        <v>16287500</v>
      </c>
    </row>
    <row r="75" spans="1:5" s="5" customFormat="1" ht="78" customHeight="1">
      <c r="A75" s="17">
        <v>59</v>
      </c>
      <c r="B75" s="3" t="s">
        <v>78</v>
      </c>
      <c r="C75" s="6" t="s">
        <v>84</v>
      </c>
      <c r="D75" s="24">
        <f>D76</f>
        <v>102900</v>
      </c>
      <c r="E75" s="24">
        <f>E76</f>
        <v>117200</v>
      </c>
    </row>
    <row r="76" spans="1:5" s="5" customFormat="1" ht="78" customHeight="1">
      <c r="A76" s="17">
        <v>60</v>
      </c>
      <c r="B76" s="21" t="s">
        <v>134</v>
      </c>
      <c r="C76" s="31" t="s">
        <v>85</v>
      </c>
      <c r="D76" s="28">
        <v>102900</v>
      </c>
      <c r="E76" s="28">
        <v>117200</v>
      </c>
    </row>
    <row r="77" spans="1:5" s="5" customFormat="1" ht="16.5" customHeight="1">
      <c r="A77" s="17">
        <v>61</v>
      </c>
      <c r="B77" s="3" t="s">
        <v>79</v>
      </c>
      <c r="C77" s="7" t="s">
        <v>86</v>
      </c>
      <c r="D77" s="24">
        <f>SUM(D78)</f>
        <v>791458000</v>
      </c>
      <c r="E77" s="24">
        <f>SUM(E78)</f>
        <v>839438000</v>
      </c>
    </row>
    <row r="78" spans="1:5" s="29" customFormat="1" ht="30" customHeight="1">
      <c r="A78" s="17">
        <v>62</v>
      </c>
      <c r="B78" s="21" t="s">
        <v>135</v>
      </c>
      <c r="C78" s="30" t="s">
        <v>87</v>
      </c>
      <c r="D78" s="28">
        <v>791458000</v>
      </c>
      <c r="E78" s="28">
        <v>839438000</v>
      </c>
    </row>
    <row r="79" spans="1:5" s="5" customFormat="1" ht="15" customHeight="1">
      <c r="A79" s="26">
        <v>63</v>
      </c>
      <c r="B79" s="20" t="s">
        <v>137</v>
      </c>
      <c r="C79" s="35" t="s">
        <v>138</v>
      </c>
      <c r="D79" s="23">
        <f>D80</f>
        <v>24808500</v>
      </c>
      <c r="E79" s="23">
        <f>E80</f>
        <v>24551900</v>
      </c>
    </row>
    <row r="80" spans="1:5" s="5" customFormat="1" ht="33" customHeight="1">
      <c r="A80" s="17">
        <v>64</v>
      </c>
      <c r="B80" s="2" t="s">
        <v>139</v>
      </c>
      <c r="C80" s="7" t="s">
        <v>140</v>
      </c>
      <c r="D80" s="24">
        <f>D81</f>
        <v>24808500</v>
      </c>
      <c r="E80" s="24">
        <f>E81</f>
        <v>24551900</v>
      </c>
    </row>
    <row r="81" spans="1:5" s="29" customFormat="1" ht="45.75" customHeight="1">
      <c r="A81" s="17">
        <v>65</v>
      </c>
      <c r="B81" s="36" t="s">
        <v>141</v>
      </c>
      <c r="C81" s="30" t="s">
        <v>142</v>
      </c>
      <c r="D81" s="37">
        <v>24808500</v>
      </c>
      <c r="E81" s="37">
        <v>24551900</v>
      </c>
    </row>
    <row r="82" spans="1:5" ht="20.25" customHeight="1">
      <c r="A82" s="26">
        <v>66</v>
      </c>
      <c r="B82" s="34"/>
      <c r="C82" s="34" t="s">
        <v>88</v>
      </c>
      <c r="D82" s="23">
        <f>D56+D17</f>
        <v>2275118063</v>
      </c>
      <c r="E82" s="23">
        <f>E56+E17</f>
        <v>2232085881</v>
      </c>
    </row>
    <row r="83" ht="14.25">
      <c r="C83" s="18"/>
    </row>
  </sheetData>
  <sheetProtection/>
  <mergeCells count="14">
    <mergeCell ref="D4:E4"/>
    <mergeCell ref="D15:E15"/>
    <mergeCell ref="A15:A16"/>
    <mergeCell ref="C15:C16"/>
    <mergeCell ref="A13:E13"/>
    <mergeCell ref="D7:E7"/>
    <mergeCell ref="C6:E6"/>
    <mergeCell ref="B15:B16"/>
    <mergeCell ref="D2:E2"/>
    <mergeCell ref="D3:E3"/>
    <mergeCell ref="D5:E5"/>
    <mergeCell ref="D8:E8"/>
    <mergeCell ref="D9:E9"/>
    <mergeCell ref="D10:E10"/>
  </mergeCells>
  <printOptions/>
  <pageMargins left="0.984251968503937" right="0.3937007874015748" top="0.7086614173228347" bottom="0.708661417322834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2024-02-22T13:21:51Z</cp:lastPrinted>
  <dcterms:created xsi:type="dcterms:W3CDTF">1999-08-31T09:18:08Z</dcterms:created>
  <dcterms:modified xsi:type="dcterms:W3CDTF">2024-03-01T04:27:45Z</dcterms:modified>
  <cp:category/>
  <cp:version/>
  <cp:contentType/>
  <cp:contentStatus/>
</cp:coreProperties>
</file>