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770" activeTab="0"/>
  </bookViews>
  <sheets>
    <sheet name="РСО" sheetId="1" r:id="rId1"/>
    <sheet name="ООО ДЕЗ" sheetId="2" r:id="rId2"/>
    <sheet name=" ТСЖ СССТ Заречный" sheetId="3" r:id="rId3"/>
    <sheet name="УК Ленинградская" sheetId="4" r:id="rId4"/>
    <sheet name="ТСЖ Аквариум" sheetId="5" r:id="rId5"/>
    <sheet name="ТСЖ Согласие" sheetId="6" r:id="rId6"/>
    <sheet name="ФРЗ ЖКХ" sheetId="7" r:id="rId7"/>
    <sheet name="ТСЖ Наш дом" sheetId="8" r:id="rId8"/>
    <sheet name="МУП Ед город" sheetId="9" r:id="rId9"/>
    <sheet name="Лазурный берег" sheetId="10" r:id="rId10"/>
    <sheet name="ТСЖ Квартал" sheetId="11" r:id="rId11"/>
  </sheets>
  <definedNames>
    <definedName name="_xlnm.Print_Area" localSheetId="8">'МУП Ед город'!$A$1:$I$171</definedName>
    <definedName name="_xlnm.Print_Area" localSheetId="0">'РСО'!$A$1:$I$95</definedName>
    <definedName name="_xlnm.Print_Area" localSheetId="4">'ТСЖ Аквариум'!$A$1:$J$21</definedName>
    <definedName name="_xlnm.Print_Area" localSheetId="10">'ТСЖ Квартал'!$A$1:$I$98</definedName>
    <definedName name="_xlnm.Print_Area" localSheetId="5">'ТСЖ Согласие'!$A$1:$I$113</definedName>
    <definedName name="_xlnm.Print_Area" localSheetId="3">'УК Ленинградская'!$A$1:$I$80</definedName>
  </definedNames>
  <calcPr fullCalcOnLoad="1"/>
</workbook>
</file>

<file path=xl/sharedStrings.xml><?xml version="1.0" encoding="utf-8"?>
<sst xmlns="http://schemas.openxmlformats.org/spreadsheetml/2006/main" count="5225" uniqueCount="890">
  <si>
    <t>П Л А Н</t>
  </si>
  <si>
    <t>№ п/п</t>
  </si>
  <si>
    <t>адрес МКД</t>
  </si>
  <si>
    <t>Наименование работ</t>
  </si>
  <si>
    <t>затраты на выполнение работ, тыс.руб.</t>
  </si>
  <si>
    <t>Срок завершения работ, примечание</t>
  </si>
  <si>
    <t>Выполнение</t>
  </si>
  <si>
    <t>Исполнитель</t>
  </si>
  <si>
    <t>средства бюджета ГО</t>
  </si>
  <si>
    <t>средства эксплуатирующих организаций</t>
  </si>
  <si>
    <t>средства инвесторов</t>
  </si>
  <si>
    <t>всего</t>
  </si>
  <si>
    <t>ул.Алещенкова, д.1</t>
  </si>
  <si>
    <t>ООО "Макстрой"</t>
  </si>
  <si>
    <t>ул.Алещенкова, д.10</t>
  </si>
  <si>
    <t>ул.Алещенкова, д.11</t>
  </si>
  <si>
    <t>ул.Алещенкова, д.12</t>
  </si>
  <si>
    <t>ул.Алещенкова, д.13</t>
  </si>
  <si>
    <t>ул.Алещенкова, д.14</t>
  </si>
  <si>
    <t>ул.Алещенкова, д.16</t>
  </si>
  <si>
    <t>ул.Алещенкова, д.18</t>
  </si>
  <si>
    <t>ул.Алещенкова, д.2</t>
  </si>
  <si>
    <t>ул.Алещенкова, д.23</t>
  </si>
  <si>
    <t>ул.Алещенкова, д.25</t>
  </si>
  <si>
    <t>ул.Алещенкова, д.3</t>
  </si>
  <si>
    <t>ул.Алещенкова, д.4</t>
  </si>
  <si>
    <t>ул.Алещенкова, д.5</t>
  </si>
  <si>
    <t>ул.Алещенкова, д.7</t>
  </si>
  <si>
    <t>ул.Алещенкова, д.7/А</t>
  </si>
  <si>
    <t>ул.Алещенкова, д.7/Б</t>
  </si>
  <si>
    <t>ул.Алещенкова, д.8</t>
  </si>
  <si>
    <t>ул.Алещенкова, д.9</t>
  </si>
  <si>
    <t>ул.Бажова, д.12</t>
  </si>
  <si>
    <t>ул.Бажова, д.26</t>
  </si>
  <si>
    <t>ул.Девятого мая, д.3</t>
  </si>
  <si>
    <t>ул.Девятого мая, д.4</t>
  </si>
  <si>
    <t>ул.Девятого мая, д.5</t>
  </si>
  <si>
    <t>ул.Девятого мая, д.6</t>
  </si>
  <si>
    <t>ул.К-Цеткин, д.11</t>
  </si>
  <si>
    <t>ул.К-Цеткин, д.13</t>
  </si>
  <si>
    <t>ул.К-Цеткин, д.15</t>
  </si>
  <si>
    <t>ул.К-Цеткин, д.3</t>
  </si>
  <si>
    <t>ул.К-Цеткин, д.5</t>
  </si>
  <si>
    <t>ул.К-Цеткин, д.9</t>
  </si>
  <si>
    <t>ул.Комсомольская, д.1</t>
  </si>
  <si>
    <t>ул.Комсомольская, д.10</t>
  </si>
  <si>
    <t>ул.Комсомольская, д.2</t>
  </si>
  <si>
    <t>ул.Комсомольская, д.5</t>
  </si>
  <si>
    <t>ул.Комсомольская, д.6</t>
  </si>
  <si>
    <t>ул.Комсомольская, д.8</t>
  </si>
  <si>
    <t>ул.Кузнецова, д.1</t>
  </si>
  <si>
    <t>ул.Кузнецова, д.12</t>
  </si>
  <si>
    <t>ул.Кузнецова, д.14</t>
  </si>
  <si>
    <t>ул.Кузнецова, д.16</t>
  </si>
  <si>
    <t>ул.Кузнецова, д.24</t>
  </si>
  <si>
    <t>ул.Кузнецова, д.24/а</t>
  </si>
  <si>
    <t>ул.Кузнецова, д.24/б</t>
  </si>
  <si>
    <t>ул.Кузнецова, д.26</t>
  </si>
  <si>
    <t>ул.Кузнецова, д.3</t>
  </si>
  <si>
    <t>ул.Кузнецова, д.4</t>
  </si>
  <si>
    <t>ул.Кузнецова, д.5</t>
  </si>
  <si>
    <t>ул.Кузнецова, д.6</t>
  </si>
  <si>
    <t>ул.Кузнецова, д.7</t>
  </si>
  <si>
    <t>ул.Кузнецова, д.8</t>
  </si>
  <si>
    <t>ул.Курчатова, д.13</t>
  </si>
  <si>
    <t>ул.Курчатова, д.15</t>
  </si>
  <si>
    <t>ул.Курчатова, д.21</t>
  </si>
  <si>
    <t>ул.Курчатова, д.23</t>
  </si>
  <si>
    <t>ул.Курчатова, д.25/1</t>
  </si>
  <si>
    <t>ул.Курчатова, д.25/2</t>
  </si>
  <si>
    <t>ул.Курчатова, д.27/1</t>
  </si>
  <si>
    <t>ул.Курчатова, д.27/2</t>
  </si>
  <si>
    <t>ул.Курчатова, д.27/3</t>
  </si>
  <si>
    <t>ул.Курчатова, д.29/1</t>
  </si>
  <si>
    <t>ул.Курчатова, д.29/2</t>
  </si>
  <si>
    <t>ул.Курчатова, д.33</t>
  </si>
  <si>
    <t>ул.Курчатова, д.41</t>
  </si>
  <si>
    <t>ул.Курчатова, д.45</t>
  </si>
  <si>
    <t>ул.Ленина, д.14</t>
  </si>
  <si>
    <t>ул.Ленина, д.15</t>
  </si>
  <si>
    <t>ул.Ленина, д.16</t>
  </si>
  <si>
    <t>ул.Ленина, д.17</t>
  </si>
  <si>
    <t>ул.Ленина, д.18</t>
  </si>
  <si>
    <t>ул.Ленина, д.19</t>
  </si>
  <si>
    <t>ул.Ленина, д.28</t>
  </si>
  <si>
    <t>ул.Ленина, д.29</t>
  </si>
  <si>
    <t>ул.Ленина, д.3</t>
  </si>
  <si>
    <t>ул.Ленина, д.30</t>
  </si>
  <si>
    <t>ул.Ленина, д.32</t>
  </si>
  <si>
    <t>ул.Ленина, д.34</t>
  </si>
  <si>
    <t>ул.Ленина, д.4</t>
  </si>
  <si>
    <t>ул.Ленина, д.5</t>
  </si>
  <si>
    <t>ул.Ленина, д.6</t>
  </si>
  <si>
    <t>ул.Ленина, д.7</t>
  </si>
  <si>
    <t>ул.Ленина, д.8</t>
  </si>
  <si>
    <t>ул.Ленинградская, д.10</t>
  </si>
  <si>
    <t>ул.Ленинградская, д.11</t>
  </si>
  <si>
    <t>ул.Ленинградская, д.12</t>
  </si>
  <si>
    <t>ул.Ленинградская, д.13</t>
  </si>
  <si>
    <t>ул.Ленинградская, д.15/1</t>
  </si>
  <si>
    <t>ул.Ленинградская, д.17</t>
  </si>
  <si>
    <t>ул.Ленинградская, д.18</t>
  </si>
  <si>
    <t>ул.Ленинградская, д.19</t>
  </si>
  <si>
    <t>ул.Ленинградская, д.20</t>
  </si>
  <si>
    <t>ул.Ленинградская, д.21/а</t>
  </si>
  <si>
    <t>ул.Ленинградская, д.22</t>
  </si>
  <si>
    <t>ул.Ленинградская, д.24</t>
  </si>
  <si>
    <t>ул.Ленинградская, д.24/а</t>
  </si>
  <si>
    <t>ул.Ленинградская, д.24/б</t>
  </si>
  <si>
    <t>ул.Ленинградская, д.25</t>
  </si>
  <si>
    <t>ул.Ленинградская, д.26</t>
  </si>
  <si>
    <t>ул.Ленинградская, д.31</t>
  </si>
  <si>
    <t>ул.Ленинградская, д.4</t>
  </si>
  <si>
    <t>ул.Ленинградская, д.6</t>
  </si>
  <si>
    <t>ул.Ленинградская, д.8</t>
  </si>
  <si>
    <t>ул.Лермонтова, д.10</t>
  </si>
  <si>
    <t>ул.Лермонтова, д.12</t>
  </si>
  <si>
    <t>ул.Лермонтова, д.14</t>
  </si>
  <si>
    <t>ул.Лермонтова, д.15</t>
  </si>
  <si>
    <t>ул.Лермонтова, д.21</t>
  </si>
  <si>
    <t>ул.Лермонтова, д.25</t>
  </si>
  <si>
    <t>ул.Лермонтова, д.27</t>
  </si>
  <si>
    <t>ул.Лермонтова, д.29</t>
  </si>
  <si>
    <t>ул.Лермонтова, д.31</t>
  </si>
  <si>
    <t>ул.Лермонтова, д.8</t>
  </si>
  <si>
    <t>ул.Мира, д.12</t>
  </si>
  <si>
    <t>ул.Мира, д.14</t>
  </si>
  <si>
    <t>ул.Мира, д.16</t>
  </si>
  <si>
    <t>ул.Мира, д.18</t>
  </si>
  <si>
    <t>ул.Мира, д.2</t>
  </si>
  <si>
    <t>ул.Мира, д.20</t>
  </si>
  <si>
    <t>ул.Мира, д.22</t>
  </si>
  <si>
    <t>ул.Мира, д.39</t>
  </si>
  <si>
    <t>ул.Мира, д.4/а</t>
  </si>
  <si>
    <t>ул.Мира, д.40</t>
  </si>
  <si>
    <t>ул.Мира, д.41</t>
  </si>
  <si>
    <t>ул.Мира, д.6/а</t>
  </si>
  <si>
    <t>ул.Мира, д.9/а</t>
  </si>
  <si>
    <t>ул.Невского, д.1</t>
  </si>
  <si>
    <t>ул.Свердлова, д.1</t>
  </si>
  <si>
    <t>ул.Свердлова, д.13</t>
  </si>
  <si>
    <t>ул.Свердлова, д.14</t>
  </si>
  <si>
    <t>ул.Свердлова, д.16</t>
  </si>
  <si>
    <t>ул.Свердлова, д.17</t>
  </si>
  <si>
    <t>ул.Свердлова, д.18</t>
  </si>
  <si>
    <t>ул.Свердлова, д.19</t>
  </si>
  <si>
    <t>ул.Свердлова, д.3</t>
  </si>
  <si>
    <t>ул.Свердлова, д.4</t>
  </si>
  <si>
    <t>ул.Свердлова, д.7</t>
  </si>
  <si>
    <t>ул.Свердлова, д.8</t>
  </si>
  <si>
    <t>ул.Таховская, д.10</t>
  </si>
  <si>
    <t>ул.Таховская, д.12</t>
  </si>
  <si>
    <t>ул.Таховская, д.14</t>
  </si>
  <si>
    <t>ул.Таховская, д.18</t>
  </si>
  <si>
    <t>ул.Таховская, д.20</t>
  </si>
  <si>
    <t>ул.Таховская, д.22</t>
  </si>
  <si>
    <t>ул.Таховская, д.24</t>
  </si>
  <si>
    <t>ул.Таховская, д.4</t>
  </si>
  <si>
    <t>ул.Таховская, д.5</t>
  </si>
  <si>
    <t>ул.Таховская, д.6</t>
  </si>
  <si>
    <t>ул.Таховская, д.7</t>
  </si>
  <si>
    <t>ул.Таховская, д.8</t>
  </si>
  <si>
    <t>ул.Уральская, д.24</t>
  </si>
  <si>
    <t>ул.Уральская, д.26</t>
  </si>
  <si>
    <t>ул.Энергетиков, д.10</t>
  </si>
  <si>
    <t>ул.Энергетиков, д.6</t>
  </si>
  <si>
    <t>ул.Энергетиков, д.8</t>
  </si>
  <si>
    <t>ИП Девяткова И.Н.</t>
  </si>
  <si>
    <t>ремонт кровли</t>
  </si>
  <si>
    <t>ремонт межпанельных швов</t>
  </si>
  <si>
    <t>ИП Корягин Д.И.</t>
  </si>
  <si>
    <t>не определен</t>
  </si>
  <si>
    <t>ООО "Триоком"</t>
  </si>
  <si>
    <t>ремонт входных групп (козырьки)</t>
  </si>
  <si>
    <t>ремонт входных групп (крыльца)</t>
  </si>
  <si>
    <t>ООО СК "Энергия"</t>
  </si>
  <si>
    <t>ул.Бажова, д.30</t>
  </si>
  <si>
    <t>ул.Ленинградская, д.15</t>
  </si>
  <si>
    <t>№ п\п</t>
  </si>
  <si>
    <t>Затраты на выполнение работ, тыс. руб</t>
  </si>
  <si>
    <t>% Выполнения</t>
  </si>
  <si>
    <t>май</t>
  </si>
  <si>
    <t>ТСЖ "СССТ-Заречный"</t>
  </si>
  <si>
    <t>июнь</t>
  </si>
  <si>
    <t>июль</t>
  </si>
  <si>
    <t>Всего по плану:</t>
  </si>
  <si>
    <t>август</t>
  </si>
  <si>
    <t>4</t>
  </si>
  <si>
    <t>ПЛАН</t>
  </si>
  <si>
    <t xml:space="preserve"> </t>
  </si>
  <si>
    <t>наименование оборудования</t>
  </si>
  <si>
    <t>затраты на выполнение работ, тыс.руб., с НДС</t>
  </si>
  <si>
    <t>срок завершения работ, примечание</t>
  </si>
  <si>
    <t>% выполнения</t>
  </si>
  <si>
    <t>УВС</t>
  </si>
  <si>
    <t>ОАО "Акватех"</t>
  </si>
  <si>
    <t>1.2</t>
  </si>
  <si>
    <t>Изготовление опознавательных табличек к пожарным гидрантам</t>
  </si>
  <si>
    <t>1.3</t>
  </si>
  <si>
    <t>1.4</t>
  </si>
  <si>
    <t>-</t>
  </si>
  <si>
    <t>Восстановление отмостки после проведения АВР по Свердлова,5</t>
  </si>
  <si>
    <t>2.1</t>
  </si>
  <si>
    <t>2.2</t>
  </si>
  <si>
    <t>ИТОГО ПО ВОДОСНАБЖЕНИЮ:</t>
  </si>
  <si>
    <t>УКС</t>
  </si>
  <si>
    <t>Промывка самотечной канализации Ду150 - Ду600мм протяженностью 1500 м.п.</t>
  </si>
  <si>
    <t>Обустройство канализационного колодца по ул. Мира  в районе ВНС-4</t>
  </si>
  <si>
    <t>Восстановление благоустройства после раскопок по мере необходимости</t>
  </si>
  <si>
    <t>ИТОГО ПО ВОДООТВЕДЕНИЮ:</t>
  </si>
  <si>
    <t>Текущий ремонт инженерного оборудования</t>
  </si>
  <si>
    <t>Текущий ремонт кровель</t>
  </si>
  <si>
    <t>Ревизия вентиляционных каналов</t>
  </si>
  <si>
    <t xml:space="preserve">Теплоизоляция трубопроводов </t>
  </si>
  <si>
    <t xml:space="preserve">средства эксплуатирующих организаций </t>
  </si>
  <si>
    <t xml:space="preserve">всего      </t>
  </si>
  <si>
    <t>с. Мезенское</t>
  </si>
  <si>
    <t>ул. Санаторная 7</t>
  </si>
  <si>
    <t>техническое обслуживание инженерных систем</t>
  </si>
  <si>
    <t>сентябрь</t>
  </si>
  <si>
    <t>МУП "Единый город"</t>
  </si>
  <si>
    <t>косметический ремоет подъездов</t>
  </si>
  <si>
    <t>проверка вент. каналов</t>
  </si>
  <si>
    <t xml:space="preserve">Итого:  </t>
  </si>
  <si>
    <t>ул. Новая 20</t>
  </si>
  <si>
    <t>замена запорной арматуры сист. отопления</t>
  </si>
  <si>
    <t>ул. Новая 19</t>
  </si>
  <si>
    <t xml:space="preserve"> август</t>
  </si>
  <si>
    <t>ул. Строителей 9</t>
  </si>
  <si>
    <t>текущий ремонт кровли</t>
  </si>
  <si>
    <t>ул. Строителей 23</t>
  </si>
  <si>
    <t>г.Заречный, м-он Муранитный</t>
  </si>
  <si>
    <t>ул. 50 лет ВЛКСМ 8</t>
  </si>
  <si>
    <t>ул. 50 лет ВЛКСМ 10</t>
  </si>
  <si>
    <t>2.3</t>
  </si>
  <si>
    <t>ул. 50 лет ВЛКСМ 11</t>
  </si>
  <si>
    <t>текущий ремонт ГВС</t>
  </si>
  <si>
    <t>апрель</t>
  </si>
  <si>
    <t>повека вент. каналов</t>
  </si>
  <si>
    <t>2.4</t>
  </si>
  <si>
    <t>ул. 50 лет ВЛКСМ 12</t>
  </si>
  <si>
    <t>ул. 50 лет ВЛКСМ 13</t>
  </si>
  <si>
    <t>текущи ремонт кровли</t>
  </si>
  <si>
    <t>д. Курманка</t>
  </si>
  <si>
    <t>3.1</t>
  </si>
  <si>
    <t>ул. Гагарина 3</t>
  </si>
  <si>
    <t>3.2</t>
  </si>
  <si>
    <t>ул. Гагарина 13</t>
  </si>
  <si>
    <t>3.3</t>
  </si>
  <si>
    <t>ул. Юбилейная 2А</t>
  </si>
  <si>
    <t>текущий ремонт фасада</t>
  </si>
  <si>
    <t>3.4</t>
  </si>
  <si>
    <t>ул. Юбилейная 2</t>
  </si>
  <si>
    <t>3.5</t>
  </si>
  <si>
    <t>ул. Юбилейная 3</t>
  </si>
  <si>
    <t>3.6</t>
  </si>
  <si>
    <t>ул. Юбилейная 4</t>
  </si>
  <si>
    <t>3.7</t>
  </si>
  <si>
    <t>ул. Юбилейная 6</t>
  </si>
  <si>
    <t>3.8</t>
  </si>
  <si>
    <t>ул. Юбилейная 7</t>
  </si>
  <si>
    <t>ул. Юбилейная 8</t>
  </si>
  <si>
    <t>ул. Юбилейная 9</t>
  </si>
  <si>
    <t>ул. Юбилейная 11</t>
  </si>
  <si>
    <t>ул. Юбилейная 12</t>
  </si>
  <si>
    <t>ул. Юбилейная 13</t>
  </si>
  <si>
    <t>ул. Юбилейная 14</t>
  </si>
  <si>
    <t>ул. Юбилейная 15</t>
  </si>
  <si>
    <t>Итого :</t>
  </si>
  <si>
    <t>ТСЖ "Лазурный берег"</t>
  </si>
  <si>
    <t>ул.Лазурная, 2</t>
  </si>
  <si>
    <t>Визуальный осмотр стеклопакетов в подъездах на трещины, сколы, повреждения</t>
  </si>
  <si>
    <t>Проверка давления в расширительных баках системы отопления</t>
  </si>
  <si>
    <t>Чистка фильтров системы отопления</t>
  </si>
  <si>
    <t>Проверка герметичности системы отопления (опрессовка)</t>
  </si>
  <si>
    <t>Проверка напряжения в ВРУ (по договору с ООО «СК «Энергия»)</t>
  </si>
  <si>
    <t>Регулировка и испытание системы отопления</t>
  </si>
  <si>
    <t>Проверка и регулировка доводчиков на дверях в подъезд</t>
  </si>
  <si>
    <t>ул.Лазурная, 4</t>
  </si>
  <si>
    <t>ул.Лазурная, 8</t>
  </si>
  <si>
    <t>Чистка грязевиков системы отопления</t>
  </si>
  <si>
    <t>Проверка герметичности системы отопления</t>
  </si>
  <si>
    <t>Регулировка и испытание автоматики узла коммерческого учёта тепла</t>
  </si>
  <si>
    <t xml:space="preserve">Проверка в подъездах оконной фурнитуры на работоспособность </t>
  </si>
  <si>
    <t>ул.Лазурная, 9</t>
  </si>
  <si>
    <t>ул.Лазурная, 11</t>
  </si>
  <si>
    <t>ул.Лазурная, 12</t>
  </si>
  <si>
    <t>ул.Рассветная, 1</t>
  </si>
  <si>
    <t>ул.Рассветная, 3</t>
  </si>
  <si>
    <t>ул.Рассветная, 5</t>
  </si>
  <si>
    <t>ул.Рассветная, 7</t>
  </si>
  <si>
    <t>ул.Рассветная, 9</t>
  </si>
  <si>
    <t>ул.Рассветная, 13</t>
  </si>
  <si>
    <t>средства населения (для жилфонда)</t>
  </si>
  <si>
    <t>ВСЕГО</t>
  </si>
  <si>
    <t>ТСЖ "Аквариум"</t>
  </si>
  <si>
    <t>Санитарное содержание мест общего пользования и придомовых территорий, в том числе:</t>
  </si>
  <si>
    <t>Ревизия магистральных трубопроводов, отопления и запорной арматуры в подвалах домов</t>
  </si>
  <si>
    <t>Ревизия и замена светильников уличного освещения</t>
  </si>
  <si>
    <t>Ремонт отмостков</t>
  </si>
  <si>
    <t>Ремонт входов в подвалы</t>
  </si>
  <si>
    <t>Ремонт козырьков, балконных плит, ступеней, входов в подвал</t>
  </si>
  <si>
    <t>Ремонт подъездов, фасадов</t>
  </si>
  <si>
    <t>Обеспечение закрытия замками входов в подвал</t>
  </si>
  <si>
    <t>Установка систем видеонаблюдения</t>
  </si>
  <si>
    <t>ТСЖ Ленинградская 14</t>
  </si>
  <si>
    <t>Замена канализа  стояков в квартирах</t>
  </si>
  <si>
    <t>ТСЖ "Квартал"</t>
  </si>
  <si>
    <t>Всего:</t>
  </si>
  <si>
    <t>ТСЖ Ленинградская 14А</t>
  </si>
  <si>
    <t>Ремонт межпанельных швов</t>
  </si>
  <si>
    <t>Ремонт отмостки</t>
  </si>
  <si>
    <t>ТСЖ Ленинградская 16</t>
  </si>
  <si>
    <t>ТСЖ Ленинградская 16 Б</t>
  </si>
  <si>
    <t>ТСЖ Алещенкова 15</t>
  </si>
  <si>
    <t>ТСЖ Алещенкова 17</t>
  </si>
  <si>
    <t>ул.Алещенкова, дом  20</t>
  </si>
  <si>
    <t xml:space="preserve">Ревизия тепловых узлов </t>
  </si>
  <si>
    <t xml:space="preserve">ТСЖ "Наш дом" </t>
  </si>
  <si>
    <t xml:space="preserve">Ревизия подъездных, этажных электрощитков, замена и ремонт  </t>
  </si>
  <si>
    <t xml:space="preserve">Устранение выявленных в отопительный сезон недостатков систем отопления </t>
  </si>
  <si>
    <t xml:space="preserve">Ремонт системы освещения подвала и чердака </t>
  </si>
  <si>
    <t xml:space="preserve">Ревизия, ремонт кровельного покрытия крыш </t>
  </si>
  <si>
    <t xml:space="preserve">Утепление подъездов, в т.ч. замена окон, установка дверей и доводчиков </t>
  </si>
  <si>
    <t>до 15.09.2016 г.</t>
  </si>
  <si>
    <t>ул.Алещенкова, дом  22</t>
  </si>
  <si>
    <t>ул.Алещенкова, дом  24</t>
  </si>
  <si>
    <t>ул.Курчатова, дом 35</t>
  </si>
  <si>
    <t>ул.Курчатова, дом  31/1</t>
  </si>
  <si>
    <t xml:space="preserve">Герметизация межпанельных швов по заявлениям жителям  </t>
  </si>
  <si>
    <t>ТСЖ "Наш дом"</t>
  </si>
  <si>
    <t>ул.Курчатова, дом  31/2</t>
  </si>
  <si>
    <t>ул.Курчатова, дом  31/3</t>
  </si>
  <si>
    <t>Всего по ТСЖ "Наш дом"</t>
  </si>
  <si>
    <t xml:space="preserve">Кузнецова, дом 11 </t>
  </si>
  <si>
    <t>Герметизация межпанельных швов (по заявкам).</t>
  </si>
  <si>
    <t>ТСЖ "Согласие"</t>
  </si>
  <si>
    <t xml:space="preserve">Кузнецова, дом 13 </t>
  </si>
  <si>
    <t>Ленинградская, дом 12а</t>
  </si>
  <si>
    <t>Ленина, дом 36</t>
  </si>
  <si>
    <t>Алещенкова, дом 3а</t>
  </si>
  <si>
    <t xml:space="preserve">Кузнецова, дом 9 </t>
  </si>
  <si>
    <t>Ревизия арматуры и оборудования, приборов учёта, ремонт, замена неисправных элементов.</t>
  </si>
  <si>
    <t>Ленинградская, дом 2</t>
  </si>
  <si>
    <t>Проверка работоспособности и сохранности стояков отопления, ХВС, ГВС и канализации. При необходимости проводить работу по их ремонту и замене.</t>
  </si>
  <si>
    <t>8</t>
  </si>
  <si>
    <t>9</t>
  </si>
  <si>
    <t>10</t>
  </si>
  <si>
    <t>11.1</t>
  </si>
  <si>
    <t>11.2</t>
  </si>
  <si>
    <t>11.3</t>
  </si>
  <si>
    <t>11.4</t>
  </si>
  <si>
    <t>11.5</t>
  </si>
  <si>
    <t>11.6</t>
  </si>
  <si>
    <t>11.7</t>
  </si>
  <si>
    <t>11.8</t>
  </si>
  <si>
    <t>11.9</t>
  </si>
  <si>
    <t>11.11</t>
  </si>
  <si>
    <t>11.12</t>
  </si>
  <si>
    <t>Итого по ТСЖ "Лазурный берег"</t>
  </si>
  <si>
    <t>МУП ГО Заречный "Единый город"</t>
  </si>
  <si>
    <t>Ул.Ленина, 31</t>
  </si>
  <si>
    <t>ООО "ФРЗ ЖКХ"</t>
  </si>
  <si>
    <t>Установка УКУТ ул. Ленина, 31</t>
  </si>
  <si>
    <t xml:space="preserve">Герметизация межпанельных швов по заявлениям жителям </t>
  </si>
  <si>
    <t>Всего</t>
  </si>
  <si>
    <t>Ул.Ленинградская, 23</t>
  </si>
  <si>
    <t>ИП Гребенщиков С</t>
  </si>
  <si>
    <t>Установка решеток на чердачные окна</t>
  </si>
  <si>
    <t>Ул.Ленина, 33</t>
  </si>
  <si>
    <t>Ул.Ленина, 33А</t>
  </si>
  <si>
    <t>Ул.Ленина, 35</t>
  </si>
  <si>
    <t>Ул.Ленина, 35А</t>
  </si>
  <si>
    <t>Всего по ООО "ФРЗЖКХ"</t>
  </si>
  <si>
    <t>Ленинградская 27</t>
  </si>
  <si>
    <t>Курчатова 51</t>
  </si>
  <si>
    <t>Курчатова 47</t>
  </si>
  <si>
    <t>Промывка  теплообменника</t>
  </si>
  <si>
    <t>март- сентябрь</t>
  </si>
  <si>
    <t>ТСЖ  "Победы,24"</t>
  </si>
  <si>
    <t>ТСЖ  "Победы,22"</t>
  </si>
  <si>
    <t xml:space="preserve">Ревизия, прочистка отопительного оборудования </t>
  </si>
  <si>
    <t>Монтаж системы обогрева задвижек технологических ёмкостей</t>
  </si>
  <si>
    <t>УТВЕРЖДЕН</t>
  </si>
  <si>
    <t xml:space="preserve">                                                                                           к работе в осенне-зимний период 2017-2018 годы </t>
  </si>
  <si>
    <t>%  выполнения</t>
  </si>
  <si>
    <t>ГМПВ</t>
  </si>
  <si>
    <t xml:space="preserve"> ВОДОСНАБЖЕНИЕ</t>
  </si>
  <si>
    <t>Восстановление повреждённых участков сетчатого ограждения территории  скважин №,№ 8, 21, 50, 62 ГМПВ</t>
  </si>
  <si>
    <t>Замена воздушной ЛЭП 0,4кВ от скважины №62 до скважины №21 на кабельную линию протяженность 500 м</t>
  </si>
  <si>
    <t xml:space="preserve">Установка расходомеров на скважинах №,№  55, 62, 24, 1 </t>
  </si>
  <si>
    <t>Замена бактерицидной установки на скважине № 25</t>
  </si>
  <si>
    <t>Замена двери в здании бактерицидной установки на скважине № 25</t>
  </si>
  <si>
    <t>ВНС-4</t>
  </si>
  <si>
    <t>Ремонт насосного оборудования, в т.ч.:</t>
  </si>
  <si>
    <t>Ремонт насоса  4НП-1</t>
  </si>
  <si>
    <t>Ремонт насоса  4НП-2</t>
  </si>
  <si>
    <t>Ремонт насоса  4НП-3</t>
  </si>
  <si>
    <t>Ремонт насоса  4НП-4</t>
  </si>
  <si>
    <t>Ремонт насоса  4НПВ-1</t>
  </si>
  <si>
    <t>Ремонт насоса  4НПВ-3 (ремонт (замена) эл.двигателя)</t>
  </si>
  <si>
    <t>Ремонт насоса  4НПВ-4</t>
  </si>
  <si>
    <t>Ремонт насоса ВН-1</t>
  </si>
  <si>
    <t>Хлораторная</t>
  </si>
  <si>
    <t>Восстановление системы теплоснабжения в здании хлораторной</t>
  </si>
  <si>
    <t>Установка металлических дверей в количестве 3 штук в здании хлораторной и в складе хлора с обустройством свето-звуковой сигнализации</t>
  </si>
  <si>
    <t>Насосная 2-ой очереди в т.ч.:</t>
  </si>
  <si>
    <t xml:space="preserve">Ремонт входной двери </t>
  </si>
  <si>
    <t>Ремонт окон - 9 шт. (рама, коробка) аварийно!</t>
  </si>
  <si>
    <t>Ревизия, чистка отопительных приборов.</t>
  </si>
  <si>
    <t>Восстановление благоустройства после проведения раскопок в т.ч.:</t>
  </si>
  <si>
    <t xml:space="preserve">Восстановление отмостки после проведения АВР по Кузнецова, 5, </t>
  </si>
  <si>
    <t>Восстановление благоустройства после проведения раскопок по ул. Таховская, 2</t>
  </si>
  <si>
    <t>Восстановление благоустройства после проведения раскопок по ул. Таховская, 22-24</t>
  </si>
  <si>
    <t>Восстановление благоустройства после проведения раскопок по ул. Лермонтова, 14</t>
  </si>
  <si>
    <t>Восстановление благоустройства после проведения раскопок по ул. Энергетиков, 8</t>
  </si>
  <si>
    <t>Ремонт водопроводных камер  15 шт.</t>
  </si>
  <si>
    <t>База (Попова,5)</t>
  </si>
  <si>
    <t>Установка узлов учета ХВС на собственные объекты (вода на хоз нужды):  административное здание,  мехмастерская службы ремонта (2 шт)</t>
  </si>
  <si>
    <t>Замена пожарных гидрантов по мере необходимости 6 шт.</t>
  </si>
  <si>
    <t xml:space="preserve"> ВОДООТВЕДЕНИЕ</t>
  </si>
  <si>
    <t>Ремонт канализационных колодцев 32 шт</t>
  </si>
  <si>
    <t>Очистные сооружения</t>
  </si>
  <si>
    <t>УКНС</t>
  </si>
  <si>
    <t>КНС-1</t>
  </si>
  <si>
    <t>Ремонт перекрытия над приёмной камерой</t>
  </si>
  <si>
    <t>Ремонт отмостки по периметру здания</t>
  </si>
  <si>
    <t>Ремонт крыши</t>
  </si>
  <si>
    <t>КНС-2</t>
  </si>
  <si>
    <t>Капитальный ремонт насоса 2НФ-1 (СД 160/45)</t>
  </si>
  <si>
    <t>КНС-3</t>
  </si>
  <si>
    <t>Замена дренажных задвижек Ду100мм-2шт.на коллекторе</t>
  </si>
  <si>
    <t>Замена задвижки Ду200мм на всасе 3НФ-1 в насосном отд.</t>
  </si>
  <si>
    <t>Замена внутреннего водостока в приёмном отделении</t>
  </si>
  <si>
    <t>Частичный ремонт кровли</t>
  </si>
  <si>
    <t>КНС-4</t>
  </si>
  <si>
    <t>Капитальный ремонт насоса 4НФ-3 (СД80/18)</t>
  </si>
  <si>
    <t>Капитальный ремонт вытяжной вентиляции</t>
  </si>
  <si>
    <t>Чистка приёмных резервуаров на КНС-1,2,3,4,</t>
  </si>
  <si>
    <t>Изготовление сетчатой двери на приемное отделение</t>
  </si>
  <si>
    <t>Песколовки</t>
  </si>
  <si>
    <t>Ремонт кольцевых лотков песколовок №1.</t>
  </si>
  <si>
    <t>Блок емкостей</t>
  </si>
  <si>
    <t>Капитальный ремонт ленточных транспортёров</t>
  </si>
  <si>
    <t>Капитальный ремонт насоса подачи осадка НПО-2</t>
  </si>
  <si>
    <t>Цех мехобезвоживания осадка. Насосное отделение</t>
  </si>
  <si>
    <t>Установка металлических дверей в количестве 5 штук в здании хлораторной, в складе хлора, в хлордозаторной с обустройством свето-звуковой сигнализации</t>
  </si>
  <si>
    <t>Ремонт вентиляции   (замена электродвигателя)</t>
  </si>
  <si>
    <t>Установка узлов учета ХВС на хознужды ОС (2 шт)</t>
  </si>
  <si>
    <t>октябрь</t>
  </si>
  <si>
    <t>май-сентябрь</t>
  </si>
  <si>
    <t>июнь-июль</t>
  </si>
  <si>
    <t>август-сентябрь</t>
  </si>
  <si>
    <t>май-июнь</t>
  </si>
  <si>
    <t>июнь-август</t>
  </si>
  <si>
    <t>Замена задвижек  10 штук</t>
  </si>
  <si>
    <t>Вывоз осадка с площадки компостирования на полигон ТБО</t>
  </si>
  <si>
    <t>1</t>
  </si>
  <si>
    <t>1.1</t>
  </si>
  <si>
    <t>1.5</t>
  </si>
  <si>
    <t>2</t>
  </si>
  <si>
    <t>3</t>
  </si>
  <si>
    <t>2.5</t>
  </si>
  <si>
    <t>2.6</t>
  </si>
  <si>
    <t>2.7</t>
  </si>
  <si>
    <t>2.8</t>
  </si>
  <si>
    <t>2.9</t>
  </si>
  <si>
    <t>2.10</t>
  </si>
  <si>
    <t>2.11</t>
  </si>
  <si>
    <t>2.12</t>
  </si>
  <si>
    <t>2.13</t>
  </si>
  <si>
    <t>постановлением администрации</t>
  </si>
  <si>
    <t>городского округа Заречный</t>
  </si>
  <si>
    <t xml:space="preserve">Ремонт (замена) водопровода ул.Юбилейная 7  100м </t>
  </si>
  <si>
    <t>МУП "Теплоснабжение"</t>
  </si>
  <si>
    <t xml:space="preserve">Аварийно-востановительные работы </t>
  </si>
  <si>
    <t>Монтаж (прокладка) линии ХВС от скважины в посёлок (минуя второй подъём) 250м</t>
  </si>
  <si>
    <t>Подрядчик</t>
  </si>
  <si>
    <t>Промывка канализационных колодцев</t>
  </si>
  <si>
    <t>Ревизия (ремонт) КНС</t>
  </si>
  <si>
    <t>1.6</t>
  </si>
  <si>
    <t xml:space="preserve">Ремонт водоразборных колонок </t>
  </si>
  <si>
    <t>1.7</t>
  </si>
  <si>
    <t>Ревизия пожарных гидрантов</t>
  </si>
  <si>
    <t>д. Гагарка</t>
  </si>
  <si>
    <t>Ремонт водоразборных колонок</t>
  </si>
  <si>
    <t>Ремонт водопроводных колодцев</t>
  </si>
  <si>
    <t>Ремонт и промывка канализационных колодцев</t>
  </si>
  <si>
    <t>Ремонт водопровода ул. Юбилейная</t>
  </si>
  <si>
    <t>Замена запорной арматуры на ХВС</t>
  </si>
  <si>
    <t>Аварийно-востановительные работы</t>
  </si>
  <si>
    <t>4.1</t>
  </si>
  <si>
    <t>4.2</t>
  </si>
  <si>
    <t>4.3</t>
  </si>
  <si>
    <t>Замена водопровода от резервной скважины 250м</t>
  </si>
  <si>
    <t xml:space="preserve"> 1.1</t>
  </si>
  <si>
    <t>г. Заречный (м-он Муранитный)</t>
  </si>
  <si>
    <t>МУП ГО Заречный "Теплоснабжение"</t>
  </si>
  <si>
    <t>ИТОГО ПО ОАО "Акватех"</t>
  </si>
  <si>
    <t>ИТОГО по МУП ГО Заречный "Теплоснабжение"</t>
  </si>
  <si>
    <t xml:space="preserve">Замена запорной арматуры в ТК 1-14-3 на жилые дома по ул. Мира, 2, 4 и ул. Лермонтова, 13 (Ду 80мм – 2шт) и жилые дома по ул. Мира, 4а и 6а (Ду 50мм – 2шт.) </t>
  </si>
  <si>
    <t>ООО "Теплопередача", собственными силами</t>
  </si>
  <si>
    <t>Замена дренажей в ТК 2-11 по ул. Лермонтова – Свердлова (Ду 150мм – 4шт) и замена обводных (байпасных) трубопроводов Б1 и Б2, Ду 50мм, длина 3, 0м (в однотрубном исчислении) и замена запорной арматуры Ду 50мм – 3шт.</t>
  </si>
  <si>
    <t>Врезка дренажей в ТК 1-11а  по ул. Свердлова (Ду 100мм – 2шт)</t>
  </si>
  <si>
    <t>Замена запорной арматуры в ТК 4-19-2 на жилые дома по ул. Ленинградская, 17 и 17а         (Ду 80мм – 2шт.)</t>
  </si>
  <si>
    <t>5</t>
  </si>
  <si>
    <t>Замена участка тепловой сети в ТК 4-19-3 (во дворе жилых домов по ул. Ленинградская, 17 и 17а), Ду 80мм, длина 10, 0 (в однотрубном исчислении)</t>
  </si>
  <si>
    <t>6</t>
  </si>
  <si>
    <t>Замена участка тепловой сети Ду 80мм и Ду 50мм во дворе жилых домов по ул. Мира на участке от ТК 1-14-3 до ввода в жилые дома по ул. Мира, 4а и 6а (Ду 70мм, длина 80, 0 м (в однотрубном исчислении) и Ду 50мм, длина 170, 0 м (в однотрубном исчислении)), с обустройством новой тепловой камеры около жилого дома по ул. Мира, 4а и установкой в ней запорной арматуры Ду 50мм – 4шт.</t>
  </si>
  <si>
    <t>7</t>
  </si>
  <si>
    <t xml:space="preserve">Выборочные шурфовки в тепловых сетях города (подземной прокладки) с толщинометрией и исследованием состояния тепломагистралей (тип коррозии - внешняя или внутренняя, состояние изоляции, оценка остаточного ресурса) - от ТК 3.26 до ТК 3.26.1
- от ТК 3.25 до ТК 3.26
- от ТК 3.20 до ТК 3.21
- от ТК 2.11 до ТК 2.11.1
- от ТК 3.17 до ТК 1.16
- от ТК 4.14 до ТК 4.14.1
- от ТК 4.4 до ТК 4.5
- от ТК 4.21.3 до ТК 4.21.4
- от ТК 4.5.8 до ТК 4.5.9
- от ТК 4.18.6 до ТК 4.18.8
</t>
  </si>
  <si>
    <t xml:space="preserve">по факту </t>
  </si>
  <si>
    <t>Замена ответвлений на жилые дома (в том числе бани и гаражи) по ул. Садовая, 2, 4, 4а, 6, 6а, 8, 10 и 12, ул. Южная, 4, 6, 8, 10, 12, 14, 16 и 18, ул. Парковая, 1, 2, 3, 4, 5, 6, 7 и 9, ул. Уральская, 25, 27, 29, 31, 33, 35 и 37, Ду 40мм длина 150, 0м, Ду 32мм длина 605, 0м,           Ду 25мм длина 1423, 0м, Ду 20мм длина 470, 0м (в однотрубном исчислении)</t>
  </si>
  <si>
    <t>ООО "Теплопередача", подрядная организация</t>
  </si>
  <si>
    <t>Текущий ремонт запорной арматуры: северной части города 
ТК 1.8, ТК 1.9, ТК 2.11, ТК 2.11.1, ТК 1.15, ТК 1.16, ТК 1.17, ТК 3.17, ТК 3.17.1, ТК 3.17.5, ТК 3.17.13, ТК 3.17.14, ТК 1.21, ТК 1.22, ТК 1.23, ТК 3.30, ТК 3.28, ТК 3.26.1, ТК 3.25, 
ТК 3.33, ТК 3.34, ТК 3.3, ТК 3.6, ТК 3.7,ТК 3.8, ТК 3.12, ТК 3.13. - южной части города
ТК 3.33.1, ТК 3.34, ТК 3.35, ТК 3.36, ТК 3.37, ТК 3.37.6, ТК 3.37.7, ТК 3.37.10, ТК 3.37.14, ТК 4.16, ТК 4.15, ТК 4.14, ТК 4.12, ТК 4.8, ТК 4.8.1, ТК 4.8.6, ТК 4.4, ТК 4.5, ТК 4.5.4, ТК 4.5.7, ТК 4.7, ТК 4.7.1, ТК 4.7.5, ТК 4.7.11, ТК 4.7.20, ТК 4.18, ТК 4.18.8, ТК 4.19, ТК 4.20, ТК 4.21, ТК 4.21.3.</t>
  </si>
  <si>
    <t>по факту</t>
  </si>
  <si>
    <t xml:space="preserve">Выявление точек безучетного потребления </t>
  </si>
  <si>
    <t>постоянно</t>
  </si>
  <si>
    <t>Работы по частичной замене тепловой изоляции и металлопокрытия на участке тепломагистрали №3 от угла поворота на ул. Попова от выезда со стороны городской котельной до места перехода тепломагистрали в подземное расположение (напротив жилого дома по ул. Уральская, 26), Ду 485 мм. и Ду 300 мм от УТ 3-5 до ТК 3-7</t>
  </si>
  <si>
    <t>Работы по восстановлению и частичной замене тепловой изоляции и металлопокрытия на участке тепломагистрали №2 от УТ 2-7 до здания ООО «БАЭС-Авто»  ул. Лермонтова, Ду 500 мм.</t>
  </si>
  <si>
    <t xml:space="preserve">Проведение работ по благоустройству, в том числе с восстановлением асфальтового покрытия и газонов по следующим адресам:- во дворе жилых домов ул. Мира, 4а и 6а;
- с тыльной стороны здания ДК «Ровесник по ул. Ленина, 10;
- перекресток ул. Мира - Октябрьская;
- во дворе жилого дома ул. Таховская, 20;
- во дворе жилого дома ул. Курчатова, 27;
- ул. Курчатова, 8 и ул. Курчатова, 6;
- ул. Лермонтова, 3, 5 и 7;
- пер. Инженерный;
- во дворе жилых домов ул. Мира, 2 и ул. Лермонтова, 13;
- ул. Клары Цеткин, на участке между ТК 3-25 и ТК 3-26;
- ул. Октябрьская, 11 (База снабжения), Литер 7 (необходимо бетонирование участка);
- ул. Алещенкова, 13а, территория ДОУ №13 «Сказка»
</t>
  </si>
  <si>
    <t xml:space="preserve">Итого </t>
  </si>
  <si>
    <t>ООО "Теплопередача"</t>
  </si>
  <si>
    <t>115, 78</t>
  </si>
  <si>
    <t>44, 2</t>
  </si>
  <si>
    <t>1 699,91</t>
  </si>
  <si>
    <t>2 163,55</t>
  </si>
  <si>
    <t>3 768,2</t>
  </si>
  <si>
    <t>1 479,01</t>
  </si>
  <si>
    <t>ИТОГО по ООО "Теплопередача"</t>
  </si>
  <si>
    <t>Арматура и оборудование городской котельной (ГК)</t>
  </si>
  <si>
    <t>Текущий ремонт арматуры ГК</t>
  </si>
  <si>
    <t>ЦЦР + Теплоцентраль</t>
  </si>
  <si>
    <t>150 шт</t>
  </si>
  <si>
    <t>1.2.</t>
  </si>
  <si>
    <t>Капитальный ремонт арматуры ГК 80 шт</t>
  </si>
  <si>
    <t xml:space="preserve">Оборудование КИП и А городской котельной </t>
  </si>
  <si>
    <t>2.1.</t>
  </si>
  <si>
    <t>Поверка приборов</t>
  </si>
  <si>
    <t>ЦТАИ + Теплоцентраль</t>
  </si>
  <si>
    <t>2.2.</t>
  </si>
  <si>
    <t>Замена регуляторов с электроприводами в здании котельной</t>
  </si>
  <si>
    <t>2.3.</t>
  </si>
  <si>
    <t>Модернизация водогрейного котла КВГМ-30 "№7 ( с заменой горелки)</t>
  </si>
  <si>
    <t>Оборудование, ремонтируемое ЭЦ</t>
  </si>
  <si>
    <t>3.1.</t>
  </si>
  <si>
    <t>Ремонт и замена на внешних электрических сетях (ТП46,47 с заменой коммутационного оборудования)</t>
  </si>
  <si>
    <t>по контракту</t>
  </si>
  <si>
    <t>3.2.</t>
  </si>
  <si>
    <t>высоковольтные испытания КЛ ПС Заречная яч. 17-ТП-46, КЛ ТП-46 ТКЖ-1-ТП-47 ТКЖ-3КЛ ТП-46 ТКЖ-1-ТП-47 ТКЖ-3</t>
  </si>
  <si>
    <t>теплоцентраль</t>
  </si>
  <si>
    <t>Трубопроводы и оборудование городской котельной</t>
  </si>
  <si>
    <t>4.1.</t>
  </si>
  <si>
    <t>Трубопровод водопроводной воды (байпас) от ВВ-8Б (Замена)</t>
  </si>
  <si>
    <t>Теплоцентраль</t>
  </si>
  <si>
    <t>4.2.</t>
  </si>
  <si>
    <t>Замена теплообменников ОГВС -        4 шт.</t>
  </si>
  <si>
    <t>4.3.</t>
  </si>
  <si>
    <t xml:space="preserve">Замена трубопроводов и арматуры от ДГВС-1, 2 до ОГВС-А, Б и от ОГВС-А, Б до всасов подпиточных насосов ПН-1, 2, 3 (бесшовные трубопроводы Ду=200 мм, с толщиной стенки 6-9 мм и длиной 80 м и запорная арматура Ду=200 мм – 5 шт) + обвязка устанавливаемых теплообменников. </t>
  </si>
  <si>
    <t>4.4.</t>
  </si>
  <si>
    <t>Капитальный ремонт и восстановление системы отопления ГК</t>
  </si>
  <si>
    <t>4.5.</t>
  </si>
  <si>
    <t>Замена ковективной части котла №6 КВГМ-30</t>
  </si>
  <si>
    <t xml:space="preserve">д. Курманка. </t>
  </si>
  <si>
    <t>4.6.</t>
  </si>
  <si>
    <t>Насос ГВС</t>
  </si>
  <si>
    <t>4.7.</t>
  </si>
  <si>
    <t>Замена теплоизоляции тепловых сетей</t>
  </si>
  <si>
    <t>4.8.</t>
  </si>
  <si>
    <t>Промывка теплообменников ГВС</t>
  </si>
  <si>
    <t>4.9.</t>
  </si>
  <si>
    <t>Чистка Фильтра обратного трубопровода т/с</t>
  </si>
  <si>
    <t>4.10.</t>
  </si>
  <si>
    <t>Замена одного котла</t>
  </si>
  <si>
    <t>4.11.</t>
  </si>
  <si>
    <t>Заменв участка ветхих тепловых сетей</t>
  </si>
  <si>
    <t>с. Мезенское. Котельная.</t>
  </si>
  <si>
    <t>4.12.</t>
  </si>
  <si>
    <t>4.13.</t>
  </si>
  <si>
    <t>Замена Крана поплавкового бака подпитки</t>
  </si>
  <si>
    <t>4.14.</t>
  </si>
  <si>
    <t>Чистка Фильтар обратного трубопровода т/с</t>
  </si>
  <si>
    <t>4.15.</t>
  </si>
  <si>
    <t>Прочистка котлов и теплообменников</t>
  </si>
  <si>
    <t>п. Муранитный. Котельная.</t>
  </si>
  <si>
    <t>4.16.</t>
  </si>
  <si>
    <t>Замена Насоса циркуляционный системы ГВС</t>
  </si>
  <si>
    <t>4.17.</t>
  </si>
  <si>
    <t>Промывка Теплообменников ГВС</t>
  </si>
  <si>
    <t>4.18.</t>
  </si>
  <si>
    <t>МУП ГО Заречный "Теплоцентраль"</t>
  </si>
  <si>
    <t>Итого по МУП ГО Заречный "Теплоцентраль"</t>
  </si>
  <si>
    <t xml:space="preserve">Ремонт ВЛ-6кВ к ТП-113 (С1 от п\ст Заречная)   </t>
  </si>
  <si>
    <t>ноябрь</t>
  </si>
  <si>
    <t>ООО "Энергоплюс"</t>
  </si>
  <si>
    <t>Ремонт комплекса  ВЛ-6кВ и КЛ - 6кВ  Г1  ,Г2,П1,П2(1 этап)</t>
  </si>
  <si>
    <t>Ремонт Секционного выключателя СМВ-110 п/ст Блочная</t>
  </si>
  <si>
    <t>Ремонт масляного выключателя 35 кВ п/ст Заречная с приводом</t>
  </si>
  <si>
    <t>Замена и ремонт дверей Трансформаторных подстанций :  60 дверей</t>
  </si>
  <si>
    <t>деабрь</t>
  </si>
  <si>
    <t>Ремонт КЛ-6(10)кВ</t>
  </si>
  <si>
    <t>Ремонт кровли ТП:  4000 кв. м</t>
  </si>
  <si>
    <t>Ремонт силовых трансформаторов и РУ6(10)кВ  ТП:</t>
  </si>
  <si>
    <t>ТП-1</t>
  </si>
  <si>
    <t xml:space="preserve">май </t>
  </si>
  <si>
    <t>ТП-2</t>
  </si>
  <si>
    <t>ТП-3</t>
  </si>
  <si>
    <t>ТП-4</t>
  </si>
  <si>
    <t>ТП-5</t>
  </si>
  <si>
    <t>ТП-7</t>
  </si>
  <si>
    <t>ТП-8</t>
  </si>
  <si>
    <t>ТП-9</t>
  </si>
  <si>
    <t>ТП-12</t>
  </si>
  <si>
    <t>ТП-13</t>
  </si>
  <si>
    <t>ТП-14</t>
  </si>
  <si>
    <t>ТП-15</t>
  </si>
  <si>
    <t>ТП-29</t>
  </si>
  <si>
    <t>ТП-31</t>
  </si>
  <si>
    <t>ТП-32</t>
  </si>
  <si>
    <t>ТП-33</t>
  </si>
  <si>
    <t>ТП-35</t>
  </si>
  <si>
    <t>ТП-38</t>
  </si>
  <si>
    <t>ТП-41</t>
  </si>
  <si>
    <t>ТП-9 (Курманка)</t>
  </si>
  <si>
    <t>ТП-12  (Курманка)</t>
  </si>
  <si>
    <t>Окраска ТП и знаки безопасности   600кв.м</t>
  </si>
  <si>
    <t>декабрь</t>
  </si>
  <si>
    <t>Ремонт отмостки ТП   30куб.м бетона</t>
  </si>
  <si>
    <t>Ремонт РУ-0.4кВ  ТП</t>
  </si>
  <si>
    <t>Вынос кабеля с ремонтом  с территории храма ул.Ленина</t>
  </si>
  <si>
    <t>Замена концевых  муфт в ТП  и П\ст</t>
  </si>
  <si>
    <t>май-декабрь</t>
  </si>
  <si>
    <t>Ремонт выключателей МВ-10кВ</t>
  </si>
  <si>
    <t>Итого по ООО "Энергоплюс"</t>
  </si>
  <si>
    <t xml:space="preserve"> МКОУ ДОД ГО Заречный "Детская художественная  школа"</t>
  </si>
  <si>
    <t>Осмотр санитарно-технических систем, теплового узла, системы отопления</t>
  </si>
  <si>
    <t>14.03.2017г.</t>
  </si>
  <si>
    <t>МУП ГОЗ "Теплоцентраль"</t>
  </si>
  <si>
    <t>Ремонт санитарно-технических систем, теплового узла, системы отопления по результатаи осмотра</t>
  </si>
  <si>
    <t>31.08.2017г.</t>
  </si>
  <si>
    <t>Поверка (замена) счетчика ХВС</t>
  </si>
  <si>
    <t>27.03.2017г.</t>
  </si>
  <si>
    <t>Поверка (замена) счетчика ГВС</t>
  </si>
  <si>
    <t>16.09.2017г.</t>
  </si>
  <si>
    <t>Повторный допуск счетчика ХВС</t>
  </si>
  <si>
    <t>Повторный допуск в эксплуатацию приборов УКУТэ</t>
  </si>
  <si>
    <t>Гидропневмопромывка системы отопления</t>
  </si>
  <si>
    <t xml:space="preserve"> МКОУ ДОД ГО Заречный "Детская музыкальная  школа"</t>
  </si>
  <si>
    <t xml:space="preserve"> Консервация системы отопления</t>
  </si>
  <si>
    <t xml:space="preserve">2 квартал </t>
  </si>
  <si>
    <t>МУП  "Теплоцентраль"</t>
  </si>
  <si>
    <t>Осмотр системы отопления для выявления дефектов инженерного оборудования</t>
  </si>
  <si>
    <t xml:space="preserve">3 квартал </t>
  </si>
  <si>
    <t>Гидропромывка системы отопления</t>
  </si>
  <si>
    <t>4.</t>
  </si>
  <si>
    <t>Расконсервирование систем отопления</t>
  </si>
  <si>
    <t>ЗМКУ "Краеведческий музей"</t>
  </si>
  <si>
    <t xml:space="preserve">Предварительный осмотр и гидропневматическая  промывка трубопроводов систем отопления </t>
  </si>
  <si>
    <t>МУП "Теплоцентраль"</t>
  </si>
  <si>
    <t>Замена прибора учета горячего водоснабжения</t>
  </si>
  <si>
    <t>3, 0</t>
  </si>
  <si>
    <t>МУП "Теплоцентраль", ОАО "Акватех"</t>
  </si>
  <si>
    <t>МКУ  городского округа  Заречный «ЦБС"</t>
  </si>
  <si>
    <t>Поверка приборов УКУТЭ</t>
  </si>
  <si>
    <t>3 квартал</t>
  </si>
  <si>
    <t>Ремонт санитарно- технических систем, системы отопления по результатам осмотра</t>
  </si>
  <si>
    <t>МКУ  "ЦКДС "Романтик"</t>
  </si>
  <si>
    <t xml:space="preserve">Промывка, ревизия и балансировка систем отопительния  </t>
  </si>
  <si>
    <t>15, 00</t>
  </si>
  <si>
    <t>МУП  "Единый  город"</t>
  </si>
  <si>
    <t>Замена радиаторов</t>
  </si>
  <si>
    <t>4, 8</t>
  </si>
  <si>
    <t>Замена трубы системы отопления</t>
  </si>
  <si>
    <t>7, 00</t>
  </si>
  <si>
    <t xml:space="preserve">3  квартал </t>
  </si>
  <si>
    <t>МКУ  городского округа  Заречный «ДК "Ровесник"</t>
  </si>
  <si>
    <t>8, 5</t>
  </si>
  <si>
    <t xml:space="preserve">    3 квартал </t>
  </si>
  <si>
    <t>Ликвидация воздушных пробок в системе отопления. Проверка герметичности прокладочных соединений, антикорозийная обработка болтов и соединений. Акт готовности</t>
  </si>
  <si>
    <t>подготовка, регулировка, накладка и испытание систем отопления перед началом отопительного сезона</t>
  </si>
  <si>
    <t xml:space="preserve">      3 квартал </t>
  </si>
  <si>
    <t>подготовка и гидропромывка систем отопления перед запуском тепла</t>
  </si>
  <si>
    <t xml:space="preserve">     3 квартал </t>
  </si>
  <si>
    <t>МКУ ГО Заречный "управление культуры, спорта и молодёжной политики"</t>
  </si>
  <si>
    <t>Итого по МКУ ГО Заречный "Управление культуры, спорта и молодежной политики"</t>
  </si>
  <si>
    <t>школа 1</t>
  </si>
  <si>
    <t>окна кабинетов, столовой, актового зала (росатом)</t>
  </si>
  <si>
    <t>отопление (росатом)</t>
  </si>
  <si>
    <t>школа 2</t>
  </si>
  <si>
    <t>окна рекреаций (росатом)</t>
  </si>
  <si>
    <t>отпление (росатом)</t>
  </si>
  <si>
    <t>школа3</t>
  </si>
  <si>
    <t>окна рекреаций</t>
  </si>
  <si>
    <t>школа 4</t>
  </si>
  <si>
    <t>окна кабинетов, лестниц (росатом)</t>
  </si>
  <si>
    <t>школа 6</t>
  </si>
  <si>
    <t>наружные двери (росатом)</t>
  </si>
  <si>
    <t>школа 7</t>
  </si>
  <si>
    <t>окна кабинетов (росатом)</t>
  </si>
  <si>
    <t>кровли блоков А и Б (росатом)</t>
  </si>
  <si>
    <t>ДОУ " Рябинка"</t>
  </si>
  <si>
    <t>кровля (росатом)</t>
  </si>
  <si>
    <t xml:space="preserve"> двери</t>
  </si>
  <si>
    <t>ремонт отопления музыкально зала (росатом)</t>
  </si>
  <si>
    <t>ДОУ "Светлячок"</t>
  </si>
  <si>
    <t>окна (росатом)</t>
  </si>
  <si>
    <t>кровля блок 3 (росатом)</t>
  </si>
  <si>
    <t>ДОУ "Дюймовочка"</t>
  </si>
  <si>
    <t>ДОУ " Звездочка"</t>
  </si>
  <si>
    <t>часть кровли (росатом)</t>
  </si>
  <si>
    <t>окна групповых (росатом)</t>
  </si>
  <si>
    <t>ДОУ "Золотая рыбка"</t>
  </si>
  <si>
    <t>ДОУ "Радуга"</t>
  </si>
  <si>
    <t>окна групп (росатом)</t>
  </si>
  <si>
    <t>ДОУ "Сказка"</t>
  </si>
  <si>
    <t>кровля козырька гл. входа</t>
  </si>
  <si>
    <t>ДОУ "Ласточка"</t>
  </si>
  <si>
    <t>ДОУ "Теремок"</t>
  </si>
  <si>
    <t>ДОУ " Журавлик"</t>
  </si>
  <si>
    <t>ДЮСШ</t>
  </si>
  <si>
    <t>кровля козырька гл. входа (росатом)</t>
  </si>
  <si>
    <t>ЦДТ</t>
  </si>
  <si>
    <t>"ЦППМиСП"</t>
  </si>
  <si>
    <t>входная группа (росатом)</t>
  </si>
  <si>
    <t>"Десантник"</t>
  </si>
  <si>
    <t>МКУ "Управление образования городского округа Заречный"</t>
  </si>
  <si>
    <t>апрель-ноябрь 2017 года</t>
  </si>
  <si>
    <t>май-октябрь 2017 года</t>
  </si>
  <si>
    <t>июнь-сентябрь 2017 года</t>
  </si>
  <si>
    <t>2-3 квартал 2017 года</t>
  </si>
  <si>
    <t>Очистка кровель от мусора, грязи, листьев</t>
  </si>
  <si>
    <t>Очистка чердаков, пожарных лестниц от мусора</t>
  </si>
  <si>
    <t>Очистка подвалов от мусора</t>
  </si>
  <si>
    <t>май-сентябрь 2017 года</t>
  </si>
  <si>
    <t>Ревизия стояков ХВС, ГВС в домах с заменой запорной арматуры</t>
  </si>
  <si>
    <t>к работе в осенне-зимний период 2017-2018  годы</t>
  </si>
  <si>
    <t>Кл. Цеткин, 19</t>
  </si>
  <si>
    <t>Установка металлических дверей в подвалы, в подъезды</t>
  </si>
  <si>
    <t>Кл. Цеткин, 21</t>
  </si>
  <si>
    <t>июнь-декабрь 2017 года</t>
  </si>
  <si>
    <t>5.4.</t>
  </si>
  <si>
    <t>Кл. Цеткин, 21А</t>
  </si>
  <si>
    <t>Кл. Цеткин, 23</t>
  </si>
  <si>
    <t>Курчатова, 2</t>
  </si>
  <si>
    <t>Курчатова. 2А</t>
  </si>
  <si>
    <t>Курчатова, 4</t>
  </si>
  <si>
    <t>Курчатова, 6</t>
  </si>
  <si>
    <t>Курчатова, 8</t>
  </si>
  <si>
    <t>3.3.</t>
  </si>
  <si>
    <t>3.4.</t>
  </si>
  <si>
    <t>Курчатова. 9</t>
  </si>
  <si>
    <t>Курчатова, 11</t>
  </si>
  <si>
    <t>Ленина, 24</t>
  </si>
  <si>
    <t>Ленина, 25</t>
  </si>
  <si>
    <t>Текущий ремонт ХВС</t>
  </si>
  <si>
    <t>Текущий ремонт ГВС</t>
  </si>
  <si>
    <t>3.9</t>
  </si>
  <si>
    <t>3.10</t>
  </si>
  <si>
    <t>3.11</t>
  </si>
  <si>
    <t>3.12</t>
  </si>
  <si>
    <t>3.13</t>
  </si>
  <si>
    <t>3.14</t>
  </si>
  <si>
    <t>3.15</t>
  </si>
  <si>
    <t>60</t>
  </si>
  <si>
    <t>1140</t>
  </si>
  <si>
    <t>ОТСЖ "Квартал"</t>
  </si>
  <si>
    <t>Ревизия ЩО поквартирных на площадке</t>
  </si>
  <si>
    <t>февлаль- март</t>
  </si>
  <si>
    <t xml:space="preserve">материалы для сантехников (краны со сгонами, спускники) </t>
  </si>
  <si>
    <t>Ремонт межпанельных швов (кровля)</t>
  </si>
  <si>
    <t>замена стояков  отопления в квартирах</t>
  </si>
  <si>
    <t xml:space="preserve"> установка перил при входе в подъезды  (4 шт)</t>
  </si>
  <si>
    <t>асфальтирование карманов у подъездов  (5 ШТ)</t>
  </si>
  <si>
    <t>февлаль- апрель</t>
  </si>
  <si>
    <t>замена стояков отопления в квартирах</t>
  </si>
  <si>
    <t>Замена канализационных стояков в квартирах</t>
  </si>
  <si>
    <t>ТСЖ "Победы,24"</t>
  </si>
  <si>
    <t>ТСЖ "Победы,22"</t>
  </si>
  <si>
    <t>Замена канализационных стояков в подвале и квартирах</t>
  </si>
  <si>
    <t>Замена стояков  отопления в квартирах</t>
  </si>
  <si>
    <t xml:space="preserve">Ремонт межпанельных швов </t>
  </si>
  <si>
    <t>ул.Лазурная, 6</t>
  </si>
  <si>
    <t>ул.Лазурная, 10</t>
  </si>
  <si>
    <t>11.10</t>
  </si>
  <si>
    <t>11.13</t>
  </si>
  <si>
    <t>11.14</t>
  </si>
  <si>
    <t>ул.Рассветная, 11</t>
  </si>
  <si>
    <t>11.15</t>
  </si>
  <si>
    <t>до 01.09.2017 г.</t>
  </si>
  <si>
    <t>до 01.07.2017 г.</t>
  </si>
  <si>
    <t xml:space="preserve">Утепление подъездов,в т.ч. регулировка   пластиковых окон, установка дверей и доводчиков </t>
  </si>
  <si>
    <t>до 15.09.2017 г.</t>
  </si>
  <si>
    <t>Поверка и наладка приборов УКУТ</t>
  </si>
  <si>
    <t>НПО "Технология"</t>
  </si>
  <si>
    <t>УлАлещенкова, 26</t>
  </si>
  <si>
    <t>Ул.Курчатова, 37</t>
  </si>
  <si>
    <t>Ул.Курчатова, 29/3</t>
  </si>
  <si>
    <t>к работе в осенне-зимний период 2017-2018 гг</t>
  </si>
  <si>
    <t>Срок завершения работ, 
примечание</t>
  </si>
  <si>
    <t>гидропромывка системы отопления</t>
  </si>
  <si>
    <t>регулировка и испытание системы центрального отопления</t>
  </si>
  <si>
    <t>ревизия ВРУ</t>
  </si>
  <si>
    <t>установка светодиодных светильников</t>
  </si>
  <si>
    <t>замена окон, тамбурных дверей в подъездах на ПВХ</t>
  </si>
  <si>
    <t>установка метал. дверей</t>
  </si>
  <si>
    <t>ремонт входных групп</t>
  </si>
  <si>
    <t>ООО СТК "СтройГрад+"</t>
  </si>
  <si>
    <t>Замена канализации</t>
  </si>
  <si>
    <t xml:space="preserve">ремонт входов в подвал </t>
  </si>
  <si>
    <t>ремонт строительных конструкций (балконы )</t>
  </si>
  <si>
    <t>ревизия щитов этажных</t>
  </si>
  <si>
    <t>Поверка приборов УУ ХВС</t>
  </si>
  <si>
    <t>ремонт вентиляции</t>
  </si>
  <si>
    <t>ООО "Вертикаль"</t>
  </si>
  <si>
    <t>Замена изоляции</t>
  </si>
  <si>
    <t>ремонт отмостки, цоколя</t>
  </si>
  <si>
    <t>ремонт строительных конструкций (гидроизоляция балкона)</t>
  </si>
  <si>
    <t>ремонт строительных конструкций (спуск в подвал)</t>
  </si>
  <si>
    <t>ремонт строительных конструкций (ремонт балконных плит)</t>
  </si>
  <si>
    <t>Замена системы ХВС в подвале</t>
  </si>
  <si>
    <t>сентябрь 2017г.</t>
  </si>
  <si>
    <t>август 2017г.</t>
  </si>
  <si>
    <t>Кузнецова, дом 11</t>
  </si>
  <si>
    <t>Ревизия вентиляционных каналов.</t>
  </si>
  <si>
    <t>ноябрь 2017г.</t>
  </si>
  <si>
    <t>Замена автоматов</t>
  </si>
  <si>
    <t>ТСЖ "Согласие" (кап.ремонт, .спец. счёт)</t>
  </si>
  <si>
    <t>Кузнецова, дом 11 ( 5 подъезд).</t>
  </si>
  <si>
    <t>Капитальный ремонт кровли.</t>
  </si>
  <si>
    <t>июль 2017г.</t>
  </si>
  <si>
    <t>Замена стояков</t>
  </si>
  <si>
    <t>до декабря 2017г.</t>
  </si>
  <si>
    <t>косметический ремонт тамбуров первых этажей, покраска стен</t>
  </si>
  <si>
    <t>Апрель</t>
  </si>
  <si>
    <t>Подрядные организации</t>
  </si>
  <si>
    <t>Частичная перекладка напольной плитки на этажах</t>
  </si>
  <si>
    <t>Ремонт наружных швов с торца 8 и 9 эт.</t>
  </si>
  <si>
    <t>Июнь</t>
  </si>
  <si>
    <t>ремонт лоджии кв. 139</t>
  </si>
  <si>
    <t>Ремонт козыпька кв. 106, 67</t>
  </si>
  <si>
    <t>замена досок объявлений на стенде перед подъездами</t>
  </si>
  <si>
    <t xml:space="preserve">Собственные силы </t>
  </si>
  <si>
    <t xml:space="preserve">Курчатова 49 </t>
  </si>
  <si>
    <t>Ремонт подъезда 1,2, ремонт тамбура п.3</t>
  </si>
  <si>
    <t>Ремонт швов, устранение протечки вент. Каналов с тех. Этажа над кв. 16, 18, 37 (5 эт.)</t>
  </si>
  <si>
    <t>Регулировка системы отопления</t>
  </si>
  <si>
    <t>Замена частотников (на механический насос)</t>
  </si>
  <si>
    <t>Июль</t>
  </si>
  <si>
    <t>Утепление переходных тамбуров</t>
  </si>
  <si>
    <t>Узлы лоджий, утеплить цоколя</t>
  </si>
  <si>
    <t>Замена входной тамбурной двери</t>
  </si>
  <si>
    <t>Август</t>
  </si>
  <si>
    <t>Выкладка облицовочной плитки на стене в мусорокамере</t>
  </si>
  <si>
    <t>Частичный косметический ремонт стен на этажах (расшивка трещин, штукатурка, окраска)</t>
  </si>
  <si>
    <t>Замена дверей на переходных балконах</t>
  </si>
  <si>
    <t>Июнь-Август</t>
  </si>
  <si>
    <t>Заказать доску объявлений на запасной вход</t>
  </si>
  <si>
    <t>Ремонт клапанов  мусоропровода (установка уплотнительной резины на клапана, под кольца клапанов)</t>
  </si>
  <si>
    <t>Надставить профиль на козырьках у  спуска в цоколь</t>
  </si>
  <si>
    <t>Ленинградская 17А</t>
  </si>
  <si>
    <t>Ремонт клапанов мусоропровода, установка уплотнительной резины еа клапана</t>
  </si>
  <si>
    <t>Установить уплотнитель под кольца</t>
  </si>
  <si>
    <t>Замена  входной тамбурной двери</t>
  </si>
  <si>
    <t>Установить уплотнитель на входную дверь</t>
  </si>
  <si>
    <t>Ленинградская 29А</t>
  </si>
  <si>
    <t>Частичный ремонт кровли 29А и козырьков</t>
  </si>
  <si>
    <t>Сентябрь</t>
  </si>
  <si>
    <t>Ревизия задвижек, вентилей, набивка сальников</t>
  </si>
  <si>
    <t>Собственные силы</t>
  </si>
  <si>
    <t>Промывка системы отопления по стякам</t>
  </si>
  <si>
    <t>Ремонт тамбурной пластиковой  двери</t>
  </si>
  <si>
    <t>Ленинградская 29</t>
  </si>
  <si>
    <t>1,2 подьезд  Теплоузел: Ревизия задвижек, вентилей, набивка сальников, промывка стояков по стоякам</t>
  </si>
  <si>
    <t>Июнь-Июль</t>
  </si>
  <si>
    <t>3,4 подьезд  Теплоузел: Ревизия задвижек, вентилей, набивка сальников, промывка стояков по стоякам</t>
  </si>
  <si>
    <t>5,6 подьезд  Теплоузел: Ревизия задвижек, вентилей, набивка сальников, промывка стояков по стоякам</t>
  </si>
  <si>
    <t>7,8 подьезд  Теплоузел: Ревизия задвижек, вентилей, набивка сальников, промывка стояков по стоякам</t>
  </si>
  <si>
    <t>Ремонт   входной группы цоколя 5 подъезда</t>
  </si>
  <si>
    <t>Приобретение повысительного насоса на систему отопления и ГВС и монтаж системы отопления</t>
  </si>
  <si>
    <t>Сент-Окт</t>
  </si>
  <si>
    <t>Косметические ремонты в подъездах 5,7,8 и местах общего пользования</t>
  </si>
  <si>
    <t>Май-Июль</t>
  </si>
  <si>
    <t>Ремонт козырьков над подъездами п. 3,7.</t>
  </si>
  <si>
    <t>Ремонт козырьков у жителей квартиры № 115, 150,215,243.</t>
  </si>
  <si>
    <t xml:space="preserve">                                                  мероприятий по подготовке жилищного фонда, объектов социального, культурного и бытового назначения, коммунального хозяйства городского округа Заречный</t>
  </si>
  <si>
    <t>мероприятий по подготовке жилищного фонда, объектов социального, культурного и бытового назначения, коммунального хозяйства городского округа Заречный</t>
  </si>
  <si>
    <t xml:space="preserve">к работе в осенне-зимний период 2017-2018 годы </t>
  </si>
  <si>
    <t>к работе в осенне-зимний период 2017-2018 годы</t>
  </si>
  <si>
    <t xml:space="preserve">к работе в осенне-зимний период 2017-2018 годы  </t>
  </si>
  <si>
    <r>
      <t>от  __</t>
    </r>
    <r>
      <rPr>
        <u val="single"/>
        <sz val="12"/>
        <rFont val="Times New Roman"/>
        <family val="1"/>
      </rPr>
      <t>25.04.2017</t>
    </r>
    <r>
      <rPr>
        <sz val="12"/>
        <rFont val="Times New Roman"/>
        <family val="1"/>
      </rPr>
      <t>___ №__</t>
    </r>
    <r>
      <rPr>
        <u val="single"/>
        <sz val="12"/>
        <rFont val="Times New Roman"/>
        <family val="1"/>
      </rPr>
      <t>500-П</t>
    </r>
    <r>
      <rPr>
        <sz val="12"/>
        <rFont val="Times New Roman"/>
        <family val="1"/>
      </rPr>
      <t>____</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</si>
</sst>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_ ;[Red]\-#,##0.00\ "/>
    <numFmt numFmtId="165" formatCode="#,##0.00;[Red]\-#,##0.00"/>
    <numFmt numFmtId="166" formatCode="0.000"/>
    <numFmt numFmtId="167" formatCode="#,##0.0"/>
    <numFmt numFmtId="168" formatCode="0.0"/>
  </numFmts>
  <fonts count="67">
    <font>
      <sz val="11"/>
      <color theme="1"/>
      <name val="Calibri"/>
      <family val="2"/>
    </font>
    <font>
      <sz val="11"/>
      <color indexed="8"/>
      <name val="Calibri"/>
      <family val="2"/>
    </font>
    <font>
      <sz val="8"/>
      <name val="Arial"/>
      <family val="2"/>
    </font>
    <font>
      <sz val="9"/>
      <name val="Arial"/>
      <family val="2"/>
    </font>
    <font>
      <b/>
      <sz val="12"/>
      <name val="Times New Roman"/>
      <family val="1"/>
    </font>
    <font>
      <sz val="10"/>
      <name val="Arial"/>
      <family val="2"/>
    </font>
    <font>
      <sz val="9"/>
      <name val="Times New Roman"/>
      <family val="1"/>
    </font>
    <font>
      <b/>
      <sz val="9"/>
      <name val="Times New Roman"/>
      <family val="1"/>
    </font>
    <font>
      <sz val="10"/>
      <name val="Times New Roman"/>
      <family val="1"/>
    </font>
    <font>
      <sz val="12"/>
      <name val="Times New Roman"/>
      <family val="1"/>
    </font>
    <font>
      <b/>
      <sz val="10"/>
      <name val="Times New Roman"/>
      <family val="1"/>
    </font>
    <font>
      <b/>
      <sz val="10"/>
      <name val="Arial"/>
      <family val="2"/>
    </font>
    <font>
      <sz val="14"/>
      <name val="Times New Roman"/>
      <family val="1"/>
    </font>
    <font>
      <b/>
      <i/>
      <sz val="10"/>
      <name val="Times New Roman"/>
      <family val="1"/>
    </font>
    <font>
      <sz val="8"/>
      <name val="Times New Roman"/>
      <family val="1"/>
    </font>
    <font>
      <sz val="11"/>
      <name val="Times New Roman"/>
      <family val="1"/>
    </font>
    <font>
      <b/>
      <sz val="8"/>
      <name val="Times New Roman"/>
      <family val="1"/>
    </font>
    <font>
      <sz val="10"/>
      <color indexed="10"/>
      <name val="Times New Roman"/>
      <family val="1"/>
    </font>
    <font>
      <b/>
      <sz val="12"/>
      <name val="Arial"/>
      <family val="2"/>
    </font>
    <font>
      <sz val="7"/>
      <name val="Times New Roman"/>
      <family val="1"/>
    </font>
    <font>
      <sz val="11"/>
      <name val="Arial"/>
      <family val="2"/>
    </font>
    <font>
      <sz val="10"/>
      <name val="Arial Cyr"/>
      <family val="0"/>
    </font>
    <font>
      <b/>
      <sz val="10"/>
      <name val="Arial Cyr"/>
      <family val="0"/>
    </font>
    <font>
      <b/>
      <sz val="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family val="2"/>
    </font>
    <font>
      <b/>
      <sz val="8"/>
      <color indexed="8"/>
      <name val="Arial"/>
      <family val="2"/>
    </font>
    <font>
      <sz val="11"/>
      <color indexed="8"/>
      <name val="Times New Roman"/>
      <family val="1"/>
    </font>
    <font>
      <sz val="10"/>
      <color indexed="60"/>
      <name val="Times New Roman"/>
      <family val="1"/>
    </font>
    <font>
      <b/>
      <sz val="10"/>
      <color indexed="60"/>
      <name val="Times New Roman"/>
      <family val="1"/>
    </font>
    <font>
      <u val="single"/>
      <sz val="12"/>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Arial"/>
      <family val="2"/>
    </font>
    <font>
      <b/>
      <sz val="8"/>
      <color rgb="FF000000"/>
      <name val="Arial"/>
      <family val="2"/>
    </font>
    <font>
      <sz val="11"/>
      <color theme="1"/>
      <name val="Times New Roman"/>
      <family val="1"/>
    </font>
    <font>
      <sz val="10"/>
      <color rgb="FFC00000"/>
      <name val="Times New Roman"/>
      <family val="1"/>
    </font>
    <font>
      <b/>
      <sz val="10"/>
      <color rgb="FFC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rgb="FFFFCCFF"/>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right/>
      <top style="thin"/>
      <bottom style="thin"/>
    </border>
    <border>
      <left style="thin"/>
      <right style="thin"/>
      <top style="medium"/>
      <bottom style="medium"/>
    </border>
    <border>
      <left style="thin"/>
      <right/>
      <top style="medium"/>
      <bottom style="medium"/>
    </border>
    <border>
      <left style="thin"/>
      <right style="medium"/>
      <top style="medium"/>
      <bottom style="medium"/>
    </border>
    <border>
      <left style="thin"/>
      <right style="thin"/>
      <top style="thin"/>
      <bottom/>
    </border>
    <border>
      <left style="thin"/>
      <right style="thin"/>
      <top/>
      <bottom style="thin"/>
    </border>
    <border>
      <left style="thin"/>
      <right/>
      <top style="thin"/>
      <bottom/>
    </border>
    <border>
      <left style="thin"/>
      <right/>
      <top/>
      <bottom/>
    </border>
    <border>
      <left style="thin"/>
      <right/>
      <top/>
      <bottom style="thin"/>
    </border>
    <border>
      <left/>
      <right/>
      <top/>
      <bottom style="thin"/>
    </border>
    <border>
      <left/>
      <right style="thin"/>
      <top/>
      <bottom style="thin"/>
    </border>
    <border>
      <left style="medium"/>
      <right style="thin"/>
      <top style="medium"/>
      <bottom style="medium"/>
    </border>
    <border>
      <left style="thin"/>
      <right/>
      <top style="thin"/>
      <bottom style="thin"/>
    </border>
    <border>
      <left style="thin"/>
      <right style="thin"/>
      <top/>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right/>
      <top style="medium"/>
      <bottom style="medium"/>
    </border>
    <border>
      <left/>
      <right style="medium"/>
      <top style="medium"/>
      <bottom style="medium"/>
    </border>
    <border>
      <left/>
      <right/>
      <top style="thin"/>
      <bottom/>
    </border>
    <border>
      <left/>
      <right style="thin"/>
      <top style="thin"/>
      <bottom/>
    </border>
    <border>
      <left/>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2" fillId="0" borderId="0">
      <alignment/>
      <protection/>
    </xf>
    <xf numFmtId="0" fontId="0" fillId="0" borderId="0">
      <alignment/>
      <protection/>
    </xf>
    <xf numFmtId="0" fontId="5" fillId="0" borderId="0">
      <alignment/>
      <protection/>
    </xf>
    <xf numFmtId="0" fontId="5" fillId="0" borderId="0">
      <alignment/>
      <protection/>
    </xf>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2" borderId="0" applyNumberFormat="0" applyBorder="0" applyAlignment="0" applyProtection="0"/>
  </cellStyleXfs>
  <cellXfs count="475">
    <xf numFmtId="0" fontId="0" fillId="0" borderId="0" xfId="0" applyFont="1" applyAlignment="1">
      <alignment/>
    </xf>
    <xf numFmtId="0" fontId="6" fillId="0" borderId="10" xfId="0" applyFont="1" applyBorder="1" applyAlignment="1">
      <alignment horizontal="center" vertical="center" wrapText="1"/>
    </xf>
    <xf numFmtId="0" fontId="0" fillId="0" borderId="0" xfId="53">
      <alignment/>
      <protection/>
    </xf>
    <xf numFmtId="0" fontId="9" fillId="0" borderId="0" xfId="53" applyFont="1" applyBorder="1" applyAlignment="1">
      <alignment/>
      <protection/>
    </xf>
    <xf numFmtId="0" fontId="0" fillId="0" borderId="0" xfId="53" applyAlignment="1">
      <alignment vertical="center"/>
      <protection/>
    </xf>
    <xf numFmtId="0" fontId="0" fillId="0" borderId="0" xfId="53" applyBorder="1">
      <alignment/>
      <protection/>
    </xf>
    <xf numFmtId="49" fontId="8" fillId="33" borderId="10" xfId="53" applyNumberFormat="1" applyFont="1" applyFill="1" applyBorder="1" applyAlignment="1">
      <alignment horizontal="center" vertical="center"/>
      <protection/>
    </xf>
    <xf numFmtId="0" fontId="11" fillId="0" borderId="0" xfId="53" applyFont="1">
      <alignment/>
      <protection/>
    </xf>
    <xf numFmtId="0" fontId="9" fillId="0" borderId="0" xfId="54" applyFont="1" applyBorder="1" applyAlignment="1">
      <alignment horizontal="left" wrapText="1"/>
      <protection/>
    </xf>
    <xf numFmtId="0" fontId="4" fillId="0" borderId="10" xfId="54" applyFont="1" applyBorder="1" applyAlignment="1">
      <alignment vertical="top" wrapText="1"/>
      <protection/>
    </xf>
    <xf numFmtId="49" fontId="6" fillId="0" borderId="0" xfId="54" applyNumberFormat="1" applyFont="1" applyBorder="1" applyAlignment="1">
      <alignment horizontal="center" vertical="center" wrapText="1"/>
      <protection/>
    </xf>
    <xf numFmtId="0" fontId="6" fillId="0" borderId="0" xfId="54" applyFont="1" applyBorder="1" applyAlignment="1">
      <alignment horizontal="left" wrapText="1"/>
      <protection/>
    </xf>
    <xf numFmtId="0" fontId="6" fillId="0" borderId="11" xfId="54" applyFont="1" applyBorder="1" applyAlignment="1">
      <alignment horizontal="left" wrapText="1"/>
      <protection/>
    </xf>
    <xf numFmtId="0" fontId="6" fillId="0" borderId="10" xfId="54" applyFont="1" applyBorder="1" applyAlignment="1">
      <alignment horizontal="left" wrapText="1"/>
      <protection/>
    </xf>
    <xf numFmtId="0" fontId="6" fillId="0" borderId="12" xfId="54" applyFont="1" applyBorder="1" applyAlignment="1">
      <alignment horizontal="left" wrapText="1"/>
      <protection/>
    </xf>
    <xf numFmtId="49" fontId="6" fillId="0" borderId="10" xfId="54" applyNumberFormat="1" applyFont="1" applyBorder="1" applyAlignment="1">
      <alignment horizontal="center" vertical="center" wrapText="1"/>
      <protection/>
    </xf>
    <xf numFmtId="0" fontId="7" fillId="0" borderId="12" xfId="54" applyFont="1" applyBorder="1" applyAlignment="1">
      <alignment wrapText="1"/>
      <protection/>
    </xf>
    <xf numFmtId="0" fontId="7" fillId="0" borderId="11" xfId="54" applyFont="1" applyBorder="1" applyAlignment="1">
      <alignment wrapText="1"/>
      <protection/>
    </xf>
    <xf numFmtId="0" fontId="6" fillId="0" borderId="10" xfId="54" applyFont="1" applyBorder="1" applyAlignment="1">
      <alignment horizontal="center" vertical="top" wrapText="1"/>
      <protection/>
    </xf>
    <xf numFmtId="0" fontId="7" fillId="0" borderId="10" xfId="54" applyFont="1" applyBorder="1" applyAlignment="1">
      <alignment horizontal="center" vertical="center" wrapText="1"/>
      <protection/>
    </xf>
    <xf numFmtId="0" fontId="7" fillId="0" borderId="10" xfId="54" applyFont="1" applyBorder="1" applyAlignment="1">
      <alignment vertical="center" wrapText="1"/>
      <protection/>
    </xf>
    <xf numFmtId="0" fontId="7" fillId="0" borderId="10" xfId="54" applyFont="1" applyBorder="1" applyAlignment="1">
      <alignment vertical="top" wrapText="1"/>
      <protection/>
    </xf>
    <xf numFmtId="2" fontId="7" fillId="0" borderId="10" xfId="54" applyNumberFormat="1" applyFont="1" applyBorder="1" applyAlignment="1">
      <alignment horizontal="center" vertical="top" wrapText="1"/>
      <protection/>
    </xf>
    <xf numFmtId="0" fontId="7" fillId="0" borderId="10" xfId="54" applyFont="1" applyBorder="1" applyAlignment="1">
      <alignment horizontal="center" vertical="top" wrapText="1"/>
      <protection/>
    </xf>
    <xf numFmtId="0" fontId="6" fillId="0" borderId="13" xfId="54" applyFont="1" applyFill="1" applyBorder="1" applyAlignment="1">
      <alignment horizontal="center"/>
      <protection/>
    </xf>
    <xf numFmtId="0" fontId="6" fillId="0" borderId="14" xfId="54" applyFont="1" applyBorder="1" applyAlignment="1">
      <alignment horizontal="center"/>
      <protection/>
    </xf>
    <xf numFmtId="0" fontId="6" fillId="0" borderId="15" xfId="54" applyFont="1" applyBorder="1" applyAlignment="1">
      <alignment horizontal="center"/>
      <protection/>
    </xf>
    <xf numFmtId="0" fontId="6" fillId="0" borderId="10" xfId="54" applyFont="1" applyBorder="1" applyAlignment="1">
      <alignment horizontal="left" vertical="top" wrapText="1"/>
      <protection/>
    </xf>
    <xf numFmtId="0" fontId="6" fillId="0" borderId="10" xfId="54" applyFont="1" applyBorder="1" applyAlignment="1">
      <alignment horizontal="center" wrapText="1"/>
      <protection/>
    </xf>
    <xf numFmtId="49" fontId="6" fillId="0" borderId="10" xfId="54" applyNumberFormat="1" applyFont="1" applyBorder="1" applyAlignment="1">
      <alignment horizontal="center" wrapText="1"/>
      <protection/>
    </xf>
    <xf numFmtId="0" fontId="6" fillId="0" borderId="0" xfId="54" applyFont="1" applyBorder="1" applyAlignment="1">
      <alignment horizontal="center" wrapText="1"/>
      <protection/>
    </xf>
    <xf numFmtId="49" fontId="6" fillId="0" borderId="0" xfId="54" applyNumberFormat="1" applyFont="1" applyBorder="1" applyAlignment="1">
      <alignment horizontal="center" wrapText="1"/>
      <protection/>
    </xf>
    <xf numFmtId="2" fontId="6" fillId="0" borderId="0" xfId="54" applyNumberFormat="1" applyFont="1" applyBorder="1" applyAlignment="1">
      <alignment horizontal="center" wrapText="1"/>
      <protection/>
    </xf>
    <xf numFmtId="0" fontId="7" fillId="0" borderId="16" xfId="54" applyFont="1" applyBorder="1" applyAlignment="1">
      <alignment vertical="center" wrapText="1"/>
      <protection/>
    </xf>
    <xf numFmtId="0" fontId="62" fillId="34" borderId="10" xfId="54" applyFont="1" applyFill="1" applyBorder="1" applyAlignment="1">
      <alignment vertical="center" wrapText="1"/>
      <protection/>
    </xf>
    <xf numFmtId="0" fontId="7" fillId="0" borderId="11" xfId="54" applyFont="1" applyBorder="1" applyAlignment="1">
      <alignment vertical="center" wrapText="1"/>
      <protection/>
    </xf>
    <xf numFmtId="0" fontId="6" fillId="0" borderId="0" xfId="54" applyFont="1">
      <alignment/>
      <protection/>
    </xf>
    <xf numFmtId="0" fontId="6" fillId="0" borderId="0" xfId="54" applyFont="1" applyAlignment="1">
      <alignment horizontal="center"/>
      <protection/>
    </xf>
    <xf numFmtId="0" fontId="6" fillId="0" borderId="0" xfId="54" applyFont="1" applyAlignment="1">
      <alignment horizontal="left"/>
      <protection/>
    </xf>
    <xf numFmtId="0" fontId="6" fillId="0" borderId="0" xfId="54" applyFont="1" applyAlignment="1">
      <alignment horizontal="right"/>
      <protection/>
    </xf>
    <xf numFmtId="0" fontId="6" fillId="0" borderId="0" xfId="54" applyFont="1" applyAlignment="1">
      <alignment horizontal="center" vertical="center"/>
      <protection/>
    </xf>
    <xf numFmtId="0" fontId="6" fillId="0" borderId="10" xfId="54" applyFont="1" applyBorder="1" applyAlignment="1">
      <alignment horizontal="center" vertical="center" wrapText="1"/>
      <protection/>
    </xf>
    <xf numFmtId="0" fontId="6" fillId="0" borderId="17" xfId="54" applyFont="1" applyBorder="1" applyAlignment="1">
      <alignment horizontal="center" vertical="top" wrapText="1"/>
      <protection/>
    </xf>
    <xf numFmtId="0" fontId="6" fillId="0" borderId="17" xfId="54" applyFont="1" applyFill="1" applyBorder="1" applyAlignment="1">
      <alignment horizontal="center" vertical="center" wrapText="1"/>
      <protection/>
    </xf>
    <xf numFmtId="0" fontId="13" fillId="0" borderId="10" xfId="54" applyFont="1" applyBorder="1" applyAlignment="1">
      <alignment horizontal="center" vertical="center" wrapText="1"/>
      <protection/>
    </xf>
    <xf numFmtId="0" fontId="8" fillId="35" borderId="10" xfId="54" applyFont="1" applyFill="1" applyBorder="1" applyAlignment="1">
      <alignment horizontal="left" vertical="center" wrapText="1"/>
      <protection/>
    </xf>
    <xf numFmtId="0" fontId="10" fillId="35" borderId="10" xfId="54" applyFont="1" applyFill="1" applyBorder="1" applyAlignment="1">
      <alignment horizontal="right" vertical="center" wrapText="1"/>
      <protection/>
    </xf>
    <xf numFmtId="0" fontId="6" fillId="0" borderId="17" xfId="54" applyFont="1" applyBorder="1" applyAlignment="1">
      <alignment horizontal="center" wrapText="1"/>
      <protection/>
    </xf>
    <xf numFmtId="0" fontId="13" fillId="35" borderId="10" xfId="54" applyFont="1" applyFill="1" applyBorder="1" applyAlignment="1">
      <alignment horizontal="center" vertical="center" wrapText="1"/>
      <protection/>
    </xf>
    <xf numFmtId="17" fontId="6" fillId="0" borderId="17" xfId="54" applyNumberFormat="1" applyFont="1" applyBorder="1" applyAlignment="1">
      <alignment horizontal="center" vertical="top" wrapText="1"/>
      <protection/>
    </xf>
    <xf numFmtId="0" fontId="6" fillId="0" borderId="17" xfId="54" applyFont="1" applyBorder="1" applyAlignment="1">
      <alignment horizontal="left" wrapText="1"/>
      <protection/>
    </xf>
    <xf numFmtId="2" fontId="4" fillId="0" borderId="10" xfId="54" applyNumberFormat="1" applyFont="1" applyBorder="1" applyAlignment="1">
      <alignment horizontal="center" vertical="top" wrapText="1"/>
      <protection/>
    </xf>
    <xf numFmtId="0" fontId="4" fillId="0" borderId="10" xfId="54" applyFont="1" applyBorder="1" applyAlignment="1">
      <alignment horizontal="center" vertical="top" wrapText="1"/>
      <protection/>
    </xf>
    <xf numFmtId="49" fontId="6" fillId="0" borderId="18" xfId="54" applyNumberFormat="1" applyFont="1" applyBorder="1" applyAlignment="1">
      <alignment horizontal="left" wrapText="1"/>
      <protection/>
    </xf>
    <xf numFmtId="0" fontId="5" fillId="0" borderId="0" xfId="54">
      <alignment/>
      <protection/>
    </xf>
    <xf numFmtId="49" fontId="6" fillId="0" borderId="19" xfId="54" applyNumberFormat="1" applyFont="1" applyBorder="1" applyAlignment="1">
      <alignment horizontal="left" wrapText="1"/>
      <protection/>
    </xf>
    <xf numFmtId="49" fontId="6" fillId="0" borderId="20" xfId="54" applyNumberFormat="1" applyFont="1" applyBorder="1" applyAlignment="1">
      <alignment horizontal="left" wrapText="1"/>
      <protection/>
    </xf>
    <xf numFmtId="0" fontId="6" fillId="0" borderId="21" xfId="54" applyFont="1" applyBorder="1" applyAlignment="1">
      <alignment horizontal="center" wrapText="1"/>
      <protection/>
    </xf>
    <xf numFmtId="0" fontId="6" fillId="0" borderId="22" xfId="54" applyFont="1" applyBorder="1" applyAlignment="1">
      <alignment horizontal="center" wrapText="1"/>
      <protection/>
    </xf>
    <xf numFmtId="0" fontId="3" fillId="0" borderId="10" xfId="54" applyFont="1" applyBorder="1" applyAlignment="1">
      <alignment horizontal="center" vertical="center"/>
      <protection/>
    </xf>
    <xf numFmtId="0" fontId="6" fillId="0" borderId="10" xfId="54" applyFont="1" applyBorder="1" applyAlignment="1">
      <alignment horizontal="left" vertical="center" wrapText="1"/>
      <protection/>
    </xf>
    <xf numFmtId="0" fontId="6" fillId="0" borderId="10" xfId="54" applyFont="1" applyBorder="1" applyAlignment="1">
      <alignment vertical="center" wrapText="1"/>
      <protection/>
    </xf>
    <xf numFmtId="4" fontId="6" fillId="0" borderId="10" xfId="54" applyNumberFormat="1" applyFont="1" applyBorder="1" applyAlignment="1">
      <alignment horizontal="center" vertical="center" wrapText="1"/>
      <protection/>
    </xf>
    <xf numFmtId="49" fontId="6" fillId="0" borderId="17" xfId="54" applyNumberFormat="1" applyFont="1" applyBorder="1" applyAlignment="1">
      <alignment horizontal="center" vertical="center" wrapText="1"/>
      <protection/>
    </xf>
    <xf numFmtId="0" fontId="8" fillId="0" borderId="10" xfId="0" applyFont="1" applyFill="1" applyBorder="1" applyAlignment="1">
      <alignment horizontal="center" vertical="center"/>
    </xf>
    <xf numFmtId="0" fontId="8" fillId="0" borderId="10" xfId="53" applyFont="1" applyBorder="1" applyAlignment="1">
      <alignment horizontal="center" vertical="center" wrapText="1"/>
      <protection/>
    </xf>
    <xf numFmtId="0" fontId="8" fillId="33" borderId="10" xfId="53" applyFont="1" applyFill="1" applyBorder="1" applyAlignment="1">
      <alignment wrapText="1"/>
      <protection/>
    </xf>
    <xf numFmtId="0" fontId="8" fillId="33" borderId="10" xfId="53" applyFont="1" applyFill="1" applyBorder="1" applyAlignment="1">
      <alignment horizontal="center" vertical="center"/>
      <protection/>
    </xf>
    <xf numFmtId="4" fontId="8" fillId="33" borderId="10" xfId="53" applyNumberFormat="1" applyFont="1" applyFill="1" applyBorder="1" applyAlignment="1">
      <alignment horizontal="center" vertical="center"/>
      <protection/>
    </xf>
    <xf numFmtId="49" fontId="8" fillId="33" borderId="16" xfId="53" applyNumberFormat="1" applyFont="1" applyFill="1" applyBorder="1" applyAlignment="1">
      <alignment horizontal="center" vertical="center"/>
      <protection/>
    </xf>
    <xf numFmtId="0" fontId="8" fillId="33" borderId="10" xfId="53" applyFont="1" applyFill="1" applyBorder="1" applyAlignment="1">
      <alignment horizontal="center" vertical="center" wrapText="1"/>
      <protection/>
    </xf>
    <xf numFmtId="0" fontId="9" fillId="0" borderId="0" xfId="53" applyFont="1" applyBorder="1" applyAlignment="1">
      <alignment horizontal="center" vertical="center"/>
      <protection/>
    </xf>
    <xf numFmtId="14" fontId="8" fillId="33" borderId="10" xfId="53" applyNumberFormat="1" applyFont="1" applyFill="1" applyBorder="1" applyAlignment="1">
      <alignment horizontal="center" vertical="center"/>
      <protection/>
    </xf>
    <xf numFmtId="0" fontId="0" fillId="0" borderId="0" xfId="53" applyAlignment="1">
      <alignment horizontal="center" vertical="center"/>
      <protection/>
    </xf>
    <xf numFmtId="0" fontId="9" fillId="0" borderId="21" xfId="53" applyFont="1" applyBorder="1" applyAlignment="1">
      <alignment horizontal="center" vertical="center"/>
      <protection/>
    </xf>
    <xf numFmtId="4" fontId="7" fillId="0" borderId="10" xfId="54" applyNumberFormat="1" applyFont="1" applyBorder="1" applyAlignment="1">
      <alignment horizontal="center" vertical="center" wrapText="1"/>
      <protection/>
    </xf>
    <xf numFmtId="0" fontId="63" fillId="34" borderId="10" xfId="54" applyFont="1" applyFill="1" applyBorder="1" applyAlignment="1">
      <alignment vertical="center" wrapText="1"/>
      <protection/>
    </xf>
    <xf numFmtId="0" fontId="5" fillId="0" borderId="0" xfId="54" applyBorder="1">
      <alignment/>
      <protection/>
    </xf>
    <xf numFmtId="0" fontId="3" fillId="0" borderId="0" xfId="54" applyFont="1" applyBorder="1" applyAlignment="1">
      <alignment horizontal="center" vertical="center"/>
      <protection/>
    </xf>
    <xf numFmtId="49" fontId="5" fillId="0" borderId="0" xfId="54" applyNumberFormat="1" applyFont="1" applyBorder="1" applyAlignment="1">
      <alignment horizontal="left" vertical="center" wrapText="1"/>
      <protection/>
    </xf>
    <xf numFmtId="0" fontId="5" fillId="0" borderId="0" xfId="54" applyFont="1" applyBorder="1" applyAlignment="1">
      <alignment horizontal="center" vertical="center"/>
      <protection/>
    </xf>
    <xf numFmtId="3" fontId="5" fillId="0" borderId="0" xfId="54" applyNumberFormat="1" applyFont="1" applyBorder="1" applyAlignment="1">
      <alignment horizontal="center" vertical="center"/>
      <protection/>
    </xf>
    <xf numFmtId="0" fontId="5" fillId="0" borderId="0" xfId="54" applyFont="1" applyBorder="1">
      <alignment/>
      <protection/>
    </xf>
    <xf numFmtId="0" fontId="5" fillId="0" borderId="0" xfId="54" applyFont="1" applyBorder="1" applyAlignment="1">
      <alignment vertical="center" wrapText="1"/>
      <protection/>
    </xf>
    <xf numFmtId="0" fontId="5" fillId="0" borderId="0" xfId="54" applyFont="1" applyBorder="1" applyAlignment="1">
      <alignment horizontal="center" wrapText="1"/>
      <protection/>
    </xf>
    <xf numFmtId="0" fontId="5" fillId="0" borderId="0" xfId="54" applyBorder="1" applyAlignment="1">
      <alignment wrapText="1"/>
      <protection/>
    </xf>
    <xf numFmtId="0" fontId="5" fillId="0" borderId="0" xfId="54" applyFont="1" applyBorder="1" applyAlignment="1">
      <alignment wrapText="1"/>
      <protection/>
    </xf>
    <xf numFmtId="3" fontId="11" fillId="0" borderId="0" xfId="54" applyNumberFormat="1" applyFont="1" applyBorder="1" applyAlignment="1">
      <alignment horizontal="center" wrapText="1"/>
      <protection/>
    </xf>
    <xf numFmtId="2" fontId="6" fillId="0" borderId="10" xfId="54" applyNumberFormat="1" applyFont="1" applyBorder="1" applyAlignment="1">
      <alignment horizontal="center" vertical="top" wrapText="1"/>
      <protection/>
    </xf>
    <xf numFmtId="0" fontId="8" fillId="33" borderId="10" xfId="53" applyFont="1" applyFill="1" applyBorder="1" applyAlignment="1">
      <alignment vertical="center" wrapText="1"/>
      <protection/>
    </xf>
    <xf numFmtId="0" fontId="8" fillId="33" borderId="10" xfId="53" applyFont="1" applyFill="1" applyBorder="1" applyAlignment="1">
      <alignment horizontal="center" wrapText="1"/>
      <protection/>
    </xf>
    <xf numFmtId="0" fontId="9" fillId="0" borderId="0" xfId="53" applyFont="1" applyBorder="1" applyAlignment="1">
      <alignment horizontal="center" wrapText="1"/>
      <protection/>
    </xf>
    <xf numFmtId="0" fontId="0" fillId="0" borderId="0" xfId="53" applyAlignment="1">
      <alignment horizontal="center" wrapText="1"/>
      <protection/>
    </xf>
    <xf numFmtId="0" fontId="9" fillId="0" borderId="0" xfId="0" applyFont="1" applyBorder="1" applyAlignment="1">
      <alignment horizontal="left" wrapText="1"/>
    </xf>
    <xf numFmtId="0" fontId="0" fillId="0" borderId="0" xfId="53" applyFont="1">
      <alignment/>
      <protection/>
    </xf>
    <xf numFmtId="0" fontId="7" fillId="33" borderId="10" xfId="53" applyFont="1" applyFill="1" applyBorder="1" applyAlignment="1">
      <alignment wrapText="1"/>
      <protection/>
    </xf>
    <xf numFmtId="3" fontId="8" fillId="0" borderId="10" xfId="0" applyNumberFormat="1" applyFont="1" applyBorder="1" applyAlignment="1">
      <alignment horizontal="center" vertical="center" wrapText="1"/>
    </xf>
    <xf numFmtId="3" fontId="0" fillId="0" borderId="0" xfId="53" applyNumberFormat="1" applyBorder="1">
      <alignment/>
      <protection/>
    </xf>
    <xf numFmtId="0" fontId="7" fillId="33" borderId="16" xfId="53" applyFont="1" applyFill="1" applyBorder="1" applyAlignment="1">
      <alignment horizontal="left" vertical="center" wrapText="1"/>
      <protection/>
    </xf>
    <xf numFmtId="4" fontId="8" fillId="33" borderId="17" xfId="53" applyNumberFormat="1" applyFont="1" applyFill="1" applyBorder="1" applyAlignment="1">
      <alignment horizontal="center" vertical="center"/>
      <protection/>
    </xf>
    <xf numFmtId="0" fontId="8" fillId="33" borderId="17" xfId="53" applyFont="1" applyFill="1" applyBorder="1" applyAlignment="1">
      <alignment horizontal="center" vertical="center"/>
      <protection/>
    </xf>
    <xf numFmtId="0" fontId="8" fillId="33" borderId="17" xfId="53" applyFont="1" applyFill="1" applyBorder="1" applyAlignment="1">
      <alignment horizontal="center" wrapText="1"/>
      <protection/>
    </xf>
    <xf numFmtId="167" fontId="0" fillId="0" borderId="0" xfId="53" applyNumberFormat="1" applyBorder="1" applyAlignment="1">
      <alignment horizontal="center" vertical="center"/>
      <protection/>
    </xf>
    <xf numFmtId="167" fontId="64" fillId="0" borderId="0" xfId="53" applyNumberFormat="1" applyFont="1" applyBorder="1" applyAlignment="1">
      <alignment horizontal="center" vertical="center"/>
      <protection/>
    </xf>
    <xf numFmtId="4" fontId="8" fillId="33" borderId="0" xfId="53" applyNumberFormat="1" applyFont="1" applyFill="1" applyBorder="1" applyAlignment="1">
      <alignment horizontal="center" vertical="center"/>
      <protection/>
    </xf>
    <xf numFmtId="3" fontId="8" fillId="0" borderId="0" xfId="0" applyNumberFormat="1" applyFont="1" applyFill="1" applyBorder="1" applyAlignment="1">
      <alignment horizontal="center" vertical="center"/>
    </xf>
    <xf numFmtId="3" fontId="65" fillId="0" borderId="0" xfId="0" applyNumberFormat="1" applyFont="1" applyFill="1" applyBorder="1" applyAlignment="1">
      <alignment horizontal="center" vertical="center"/>
    </xf>
    <xf numFmtId="3" fontId="8" fillId="0" borderId="0" xfId="0" applyNumberFormat="1" applyFont="1" applyBorder="1" applyAlignment="1">
      <alignment horizontal="center" vertical="center" wrapText="1"/>
    </xf>
    <xf numFmtId="0" fontId="8" fillId="0" borderId="0" xfId="53" applyFont="1" applyFill="1" applyBorder="1" applyAlignment="1">
      <alignment horizontal="center" vertical="center"/>
      <protection/>
    </xf>
    <xf numFmtId="3" fontId="64" fillId="0" borderId="0" xfId="0" applyNumberFormat="1" applyFont="1" applyFill="1" applyBorder="1" applyAlignment="1">
      <alignment horizontal="center" vertical="center"/>
    </xf>
    <xf numFmtId="3" fontId="65" fillId="36" borderId="0" xfId="0" applyNumberFormat="1" applyFont="1" applyFill="1" applyBorder="1" applyAlignment="1">
      <alignment horizontal="center" vertical="center"/>
    </xf>
    <xf numFmtId="3" fontId="66" fillId="0" borderId="0" xfId="0" applyNumberFormat="1" applyFont="1" applyFill="1" applyBorder="1" applyAlignment="1">
      <alignment horizontal="center" vertical="center"/>
    </xf>
    <xf numFmtId="0" fontId="64" fillId="0" borderId="0" xfId="53" applyFont="1" applyBorder="1" applyAlignment="1">
      <alignment horizontal="center" vertical="center"/>
      <protection/>
    </xf>
    <xf numFmtId="0" fontId="10" fillId="33" borderId="10" xfId="53" applyFont="1" applyFill="1" applyBorder="1" applyAlignment="1">
      <alignment vertical="center" wrapText="1"/>
      <protection/>
    </xf>
    <xf numFmtId="0" fontId="8" fillId="33" borderId="10" xfId="0" applyFont="1" applyFill="1" applyBorder="1" applyAlignment="1">
      <alignment vertical="center" wrapText="1" shrinkToFit="1"/>
    </xf>
    <xf numFmtId="3" fontId="8" fillId="33" borderId="10" xfId="0" applyNumberFormat="1" applyFont="1" applyFill="1" applyBorder="1" applyAlignment="1">
      <alignment horizontal="center" vertical="center" wrapText="1"/>
    </xf>
    <xf numFmtId="3" fontId="8" fillId="33" borderId="10" xfId="0" applyNumberFormat="1" applyFont="1" applyFill="1" applyBorder="1" applyAlignment="1">
      <alignment horizontal="center" vertical="center"/>
    </xf>
    <xf numFmtId="0" fontId="10" fillId="33" borderId="10" xfId="0" applyFont="1" applyFill="1" applyBorder="1" applyAlignment="1">
      <alignment vertical="center" wrapText="1" shrinkToFit="1"/>
    </xf>
    <xf numFmtId="3" fontId="10" fillId="33" borderId="10" xfId="0" applyNumberFormat="1" applyFont="1" applyFill="1" applyBorder="1" applyAlignment="1">
      <alignment horizontal="center" vertical="center"/>
    </xf>
    <xf numFmtId="0" fontId="10" fillId="33" borderId="10" xfId="0" applyFont="1" applyFill="1" applyBorder="1" applyAlignment="1">
      <alignment vertical="center"/>
    </xf>
    <xf numFmtId="0" fontId="8" fillId="33" borderId="10" xfId="0" applyFont="1" applyFill="1" applyBorder="1" applyAlignment="1">
      <alignment vertical="center"/>
    </xf>
    <xf numFmtId="0" fontId="10" fillId="33" borderId="10" xfId="0" applyFont="1" applyFill="1" applyBorder="1" applyAlignment="1">
      <alignment vertical="center" wrapText="1"/>
    </xf>
    <xf numFmtId="0" fontId="8" fillId="33" borderId="10" xfId="0" applyFont="1" applyFill="1" applyBorder="1" applyAlignment="1">
      <alignment vertical="center" wrapText="1"/>
    </xf>
    <xf numFmtId="49" fontId="10" fillId="33" borderId="10" xfId="53" applyNumberFormat="1" applyFont="1" applyFill="1" applyBorder="1" applyAlignment="1">
      <alignment horizontal="center" vertical="center"/>
      <protection/>
    </xf>
    <xf numFmtId="0" fontId="10" fillId="33" borderId="10" xfId="53" applyFont="1" applyFill="1" applyBorder="1" applyAlignment="1">
      <alignment wrapText="1"/>
      <protection/>
    </xf>
    <xf numFmtId="3" fontId="15" fillId="33" borderId="10" xfId="0" applyNumberFormat="1" applyFont="1" applyFill="1" applyBorder="1" applyAlignment="1">
      <alignment horizontal="center" vertical="center"/>
    </xf>
    <xf numFmtId="49" fontId="10" fillId="33" borderId="16" xfId="53" applyNumberFormat="1" applyFont="1" applyFill="1" applyBorder="1" applyAlignment="1">
      <alignment horizontal="center" vertical="center"/>
      <protection/>
    </xf>
    <xf numFmtId="3" fontId="10" fillId="33" borderId="16" xfId="53" applyNumberFormat="1" applyFont="1" applyFill="1" applyBorder="1" applyAlignment="1">
      <alignment horizontal="center" vertical="center"/>
      <protection/>
    </xf>
    <xf numFmtId="0" fontId="8" fillId="33" borderId="16" xfId="53" applyFont="1" applyFill="1" applyBorder="1" applyAlignment="1">
      <alignment horizontal="center" vertical="center"/>
      <protection/>
    </xf>
    <xf numFmtId="0" fontId="8" fillId="33" borderId="16" xfId="53" applyFont="1" applyFill="1" applyBorder="1" applyAlignment="1">
      <alignment horizontal="center" wrapText="1"/>
      <protection/>
    </xf>
    <xf numFmtId="49" fontId="10" fillId="33" borderId="23" xfId="53" applyNumberFormat="1" applyFont="1" applyFill="1" applyBorder="1" applyAlignment="1">
      <alignment horizontal="center" vertical="center"/>
      <protection/>
    </xf>
    <xf numFmtId="0" fontId="10" fillId="33" borderId="17" xfId="53" applyFont="1" applyFill="1" applyBorder="1" applyAlignment="1">
      <alignment wrapText="1"/>
      <protection/>
    </xf>
    <xf numFmtId="0" fontId="10" fillId="33" borderId="17" xfId="0" applyFont="1" applyFill="1" applyBorder="1" applyAlignment="1">
      <alignment vertical="center" wrapText="1"/>
    </xf>
    <xf numFmtId="0" fontId="13" fillId="33" borderId="10" xfId="0" applyFont="1" applyFill="1" applyBorder="1" applyAlignment="1">
      <alignment vertical="center"/>
    </xf>
    <xf numFmtId="3" fontId="14" fillId="33" borderId="10" xfId="0" applyNumberFormat="1" applyFont="1" applyFill="1" applyBorder="1" applyAlignment="1">
      <alignment horizontal="center" vertical="center"/>
    </xf>
    <xf numFmtId="0" fontId="13" fillId="33" borderId="10" xfId="0" applyFont="1" applyFill="1" applyBorder="1" applyAlignment="1">
      <alignment vertical="center" wrapText="1"/>
    </xf>
    <xf numFmtId="0" fontId="8" fillId="33" borderId="10" xfId="0" applyFont="1" applyFill="1" applyBorder="1" applyAlignment="1">
      <alignment horizontal="center" vertical="center"/>
    </xf>
    <xf numFmtId="4" fontId="10" fillId="33" borderId="10" xfId="53" applyNumberFormat="1" applyFont="1" applyFill="1" applyBorder="1" applyAlignment="1">
      <alignment horizontal="center" vertical="center"/>
      <protection/>
    </xf>
    <xf numFmtId="0" fontId="10" fillId="33" borderId="10" xfId="53" applyFont="1" applyFill="1" applyBorder="1" applyAlignment="1">
      <alignment horizontal="center" vertical="center"/>
      <protection/>
    </xf>
    <xf numFmtId="0" fontId="10" fillId="33" borderId="10" xfId="53" applyFont="1" applyFill="1" applyBorder="1" applyAlignment="1">
      <alignment horizontal="center" wrapText="1"/>
      <protection/>
    </xf>
    <xf numFmtId="0" fontId="15" fillId="33" borderId="10" xfId="0" applyFont="1" applyFill="1" applyBorder="1" applyAlignment="1">
      <alignment vertical="center"/>
    </xf>
    <xf numFmtId="3" fontId="10" fillId="33" borderId="17" xfId="53" applyNumberFormat="1" applyFont="1" applyFill="1" applyBorder="1" applyAlignment="1">
      <alignment horizontal="center" vertical="center"/>
      <protection/>
    </xf>
    <xf numFmtId="0" fontId="4" fillId="0" borderId="10" xfId="0" applyFont="1" applyBorder="1" applyAlignment="1">
      <alignment horizontal="center" vertical="center" wrapText="1"/>
    </xf>
    <xf numFmtId="0" fontId="7" fillId="0" borderId="10" xfId="0" applyFont="1" applyBorder="1" applyAlignment="1">
      <alignment vertical="center" wrapText="1"/>
    </xf>
    <xf numFmtId="0" fontId="7" fillId="0" borderId="10" xfId="0" applyFont="1" applyBorder="1" applyAlignment="1">
      <alignment horizontal="center" vertical="center" wrapText="1"/>
    </xf>
    <xf numFmtId="0" fontId="6" fillId="0" borderId="10" xfId="0" applyFont="1" applyBorder="1" applyAlignment="1">
      <alignment horizontal="center" wrapText="1"/>
    </xf>
    <xf numFmtId="0" fontId="4" fillId="0" borderId="10" xfId="0" applyFont="1" applyBorder="1" applyAlignment="1">
      <alignment horizontal="left" vertical="center" wrapText="1"/>
    </xf>
    <xf numFmtId="0" fontId="7" fillId="33" borderId="24" xfId="53" applyFont="1" applyFill="1" applyBorder="1" applyAlignment="1">
      <alignment wrapText="1"/>
      <protection/>
    </xf>
    <xf numFmtId="49" fontId="8" fillId="0" borderId="10" xfId="0" applyNumberFormat="1" applyFont="1" applyBorder="1" applyAlignment="1">
      <alignment horizontal="center" vertical="center" wrapText="1"/>
    </xf>
    <xf numFmtId="0" fontId="8" fillId="0" borderId="10" xfId="0" applyFont="1" applyBorder="1" applyAlignment="1">
      <alignment vertical="center" wrapText="1"/>
    </xf>
    <xf numFmtId="4" fontId="8" fillId="0" borderId="10" xfId="0" applyNumberFormat="1" applyFont="1" applyBorder="1" applyAlignment="1">
      <alignment horizontal="center" vertical="center" wrapText="1"/>
    </xf>
    <xf numFmtId="14"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0" fontId="10" fillId="0" borderId="10" xfId="0" applyFont="1" applyBorder="1" applyAlignment="1">
      <alignment horizontal="left" vertical="center" wrapText="1"/>
    </xf>
    <xf numFmtId="4" fontId="7" fillId="0" borderId="10" xfId="0" applyNumberFormat="1" applyFont="1" applyBorder="1" applyAlignment="1">
      <alignment horizontal="center" vertical="center" wrapText="1"/>
    </xf>
    <xf numFmtId="0" fontId="10" fillId="0" borderId="10" xfId="0" applyFont="1" applyBorder="1" applyAlignment="1">
      <alignment vertical="center" wrapText="1"/>
    </xf>
    <xf numFmtId="0" fontId="10" fillId="0" borderId="10" xfId="0" applyFont="1" applyBorder="1" applyAlignment="1">
      <alignment horizontal="center"/>
    </xf>
    <xf numFmtId="0" fontId="10" fillId="0" borderId="10" xfId="0" applyFont="1" applyFill="1" applyBorder="1" applyAlignment="1">
      <alignment horizontal="left"/>
    </xf>
    <xf numFmtId="49" fontId="8" fillId="0" borderId="10" xfId="0" applyNumberFormat="1" applyFont="1" applyBorder="1" applyAlignment="1">
      <alignment wrapText="1"/>
    </xf>
    <xf numFmtId="0" fontId="8" fillId="0" borderId="10" xfId="0" applyFont="1" applyBorder="1" applyAlignment="1">
      <alignment wrapText="1"/>
    </xf>
    <xf numFmtId="0" fontId="8" fillId="0" borderId="10" xfId="0" applyFont="1" applyBorder="1" applyAlignment="1">
      <alignment horizontal="justify" vertical="center"/>
    </xf>
    <xf numFmtId="0" fontId="8" fillId="0" borderId="10" xfId="0" applyFont="1" applyBorder="1" applyAlignment="1">
      <alignment horizontal="left" vertical="top" wrapText="1"/>
    </xf>
    <xf numFmtId="0" fontId="7" fillId="0" borderId="10" xfId="0" applyFont="1" applyBorder="1" applyAlignment="1">
      <alignment horizontal="center" vertical="top" wrapText="1"/>
    </xf>
    <xf numFmtId="0" fontId="8" fillId="0" borderId="16" xfId="0" applyFont="1" applyBorder="1" applyAlignment="1">
      <alignment horizontal="center" vertical="center" wrapText="1"/>
    </xf>
    <xf numFmtId="0" fontId="8" fillId="0" borderId="10" xfId="0" applyFont="1" applyBorder="1" applyAlignment="1">
      <alignment horizontal="center" vertical="top" wrapText="1"/>
    </xf>
    <xf numFmtId="17" fontId="8" fillId="0" borderId="10" xfId="0" applyNumberFormat="1"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Border="1" applyAlignment="1">
      <alignment horizontal="justify" vertical="center" wrapText="1"/>
    </xf>
    <xf numFmtId="0" fontId="7" fillId="0" borderId="10" xfId="0" applyFont="1" applyBorder="1" applyAlignment="1">
      <alignment vertical="top" wrapText="1"/>
    </xf>
    <xf numFmtId="4" fontId="10" fillId="0" borderId="10" xfId="0" applyNumberFormat="1" applyFont="1" applyBorder="1" applyAlignment="1">
      <alignment horizontal="center" vertical="center" wrapText="1"/>
    </xf>
    <xf numFmtId="0" fontId="10" fillId="0" borderId="10" xfId="0" applyFont="1" applyBorder="1" applyAlignment="1">
      <alignment horizontal="center" vertical="top" wrapText="1"/>
    </xf>
    <xf numFmtId="0" fontId="10" fillId="0" borderId="10" xfId="0" applyFont="1" applyBorder="1" applyAlignment="1">
      <alignment vertical="top" wrapText="1"/>
    </xf>
    <xf numFmtId="0" fontId="8" fillId="0" borderId="18" xfId="0" applyFont="1" applyBorder="1" applyAlignment="1">
      <alignment vertical="top" wrapText="1"/>
    </xf>
    <xf numFmtId="0" fontId="8" fillId="0" borderId="19" xfId="0" applyFont="1" applyBorder="1" applyAlignment="1">
      <alignment vertical="top" wrapText="1"/>
    </xf>
    <xf numFmtId="0" fontId="8" fillId="0" borderId="10" xfId="0" applyFont="1" applyBorder="1" applyAlignment="1">
      <alignment vertical="top" wrapText="1"/>
    </xf>
    <xf numFmtId="0" fontId="17" fillId="0" borderId="10" xfId="0" applyFont="1" applyBorder="1" applyAlignment="1">
      <alignment horizontal="center" vertical="top" wrapText="1"/>
    </xf>
    <xf numFmtId="0" fontId="8" fillId="0" borderId="0" xfId="0" applyFont="1" applyAlignment="1">
      <alignment horizontal="center" vertical="justify"/>
    </xf>
    <xf numFmtId="0" fontId="9" fillId="0" borderId="0" xfId="0" applyFont="1" applyBorder="1" applyAlignment="1">
      <alignment horizontal="center" vertical="center" wrapText="1"/>
    </xf>
    <xf numFmtId="0" fontId="10" fillId="0" borderId="10" xfId="0" applyFont="1" applyBorder="1" applyAlignment="1">
      <alignment horizontal="center" vertical="center"/>
    </xf>
    <xf numFmtId="0" fontId="8" fillId="0" borderId="24" xfId="0" applyFont="1" applyBorder="1" applyAlignment="1">
      <alignment horizontal="center"/>
    </xf>
    <xf numFmtId="0" fontId="8" fillId="0" borderId="10" xfId="0" applyFont="1" applyBorder="1" applyAlignment="1">
      <alignment horizontal="center" wrapText="1"/>
    </xf>
    <xf numFmtId="0" fontId="8" fillId="0" borderId="10" xfId="0" applyFont="1" applyBorder="1" applyAlignment="1">
      <alignment horizontal="center" vertical="top"/>
    </xf>
    <xf numFmtId="9" fontId="8" fillId="0" borderId="10" xfId="0" applyNumberFormat="1" applyFont="1" applyBorder="1" applyAlignment="1">
      <alignment horizontal="center" vertical="top"/>
    </xf>
    <xf numFmtId="0" fontId="8" fillId="0" borderId="10" xfId="0" applyFont="1" applyBorder="1" applyAlignment="1">
      <alignment horizontal="left" vertical="top"/>
    </xf>
    <xf numFmtId="0" fontId="8" fillId="0" borderId="10" xfId="0" applyFont="1" applyBorder="1" applyAlignment="1">
      <alignment/>
    </xf>
    <xf numFmtId="0" fontId="8" fillId="0" borderId="10" xfId="0" applyFont="1" applyBorder="1" applyAlignment="1">
      <alignment horizontal="center" vertical="center"/>
    </xf>
    <xf numFmtId="9" fontId="8" fillId="0" borderId="10" xfId="0" applyNumberFormat="1" applyFont="1" applyBorder="1" applyAlignment="1">
      <alignment horizontal="center" vertical="center"/>
    </xf>
    <xf numFmtId="9" fontId="5" fillId="0" borderId="10" xfId="0" applyNumberFormat="1" applyFont="1" applyBorder="1" applyAlignment="1">
      <alignment horizontal="center"/>
    </xf>
    <xf numFmtId="9" fontId="8" fillId="0" borderId="10" xfId="0" applyNumberFormat="1" applyFont="1" applyBorder="1" applyAlignment="1">
      <alignment horizontal="center"/>
    </xf>
    <xf numFmtId="3" fontId="8" fillId="0" borderId="10" xfId="0" applyNumberFormat="1"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0" xfId="0" applyFont="1" applyBorder="1" applyAlignment="1">
      <alignment/>
    </xf>
    <xf numFmtId="0" fontId="8" fillId="0" borderId="10" xfId="0" applyFont="1" applyBorder="1" applyAlignment="1">
      <alignment horizontal="left" wrapText="1"/>
    </xf>
    <xf numFmtId="0" fontId="4" fillId="0" borderId="10" xfId="0" applyFont="1" applyBorder="1" applyAlignment="1">
      <alignment horizontal="center" wrapText="1"/>
    </xf>
    <xf numFmtId="9" fontId="18" fillId="0" borderId="10" xfId="0" applyNumberFormat="1" applyFont="1" applyBorder="1" applyAlignment="1">
      <alignment horizontal="center"/>
    </xf>
    <xf numFmtId="4" fontId="8" fillId="0" borderId="10" xfId="0" applyNumberFormat="1" applyFont="1" applyBorder="1" applyAlignment="1">
      <alignment horizontal="center" vertical="center"/>
    </xf>
    <xf numFmtId="0" fontId="10" fillId="0" borderId="10" xfId="0" applyFont="1" applyBorder="1" applyAlignment="1">
      <alignment horizontal="center" vertical="center" wrapText="1"/>
    </xf>
    <xf numFmtId="17" fontId="8" fillId="0" borderId="10" xfId="0" applyNumberFormat="1" applyFont="1" applyBorder="1" applyAlignment="1">
      <alignment horizontal="center" vertical="center"/>
    </xf>
    <xf numFmtId="17" fontId="4" fillId="0" borderId="10" xfId="0" applyNumberFormat="1" applyFont="1" applyBorder="1" applyAlignment="1">
      <alignment horizontal="center" vertical="center"/>
    </xf>
    <xf numFmtId="0" fontId="4" fillId="0" borderId="10" xfId="0" applyFont="1" applyBorder="1" applyAlignment="1">
      <alignment horizontal="left" wrapText="1"/>
    </xf>
    <xf numFmtId="0" fontId="8" fillId="0" borderId="10" xfId="0" applyNumberFormat="1" applyFont="1" applyBorder="1" applyAlignment="1" applyProtection="1">
      <alignment horizontal="center" vertical="center" wrapText="1"/>
      <protection locked="0"/>
    </xf>
    <xf numFmtId="168" fontId="8" fillId="0" borderId="10" xfId="0" applyNumberFormat="1" applyFont="1" applyBorder="1" applyAlignment="1" applyProtection="1">
      <alignment horizontal="center" vertical="center"/>
      <protection locked="0"/>
    </xf>
    <xf numFmtId="168" fontId="8" fillId="0" borderId="10" xfId="0" applyNumberFormat="1" applyFont="1" applyBorder="1" applyAlignment="1" applyProtection="1">
      <alignment horizontal="center" vertical="center" wrapText="1"/>
      <protection locked="0"/>
    </xf>
    <xf numFmtId="2" fontId="8" fillId="0" borderId="10" xfId="0" applyNumberFormat="1" applyFont="1" applyBorder="1" applyAlignment="1" applyProtection="1">
      <alignment horizontal="center" vertical="center" wrapText="1"/>
      <protection locked="0"/>
    </xf>
    <xf numFmtId="2" fontId="8" fillId="0" borderId="10" xfId="0" applyNumberFormat="1" applyFont="1" applyBorder="1" applyAlignment="1" applyProtection="1">
      <alignment horizontal="center" vertical="center"/>
      <protection locked="0"/>
    </xf>
    <xf numFmtId="0" fontId="8" fillId="0" borderId="10" xfId="0" applyNumberFormat="1" applyFont="1" applyBorder="1" applyAlignment="1">
      <alignment horizontal="center" vertical="center" wrapText="1"/>
    </xf>
    <xf numFmtId="0" fontId="3" fillId="0" borderId="0" xfId="53" applyFont="1" applyAlignment="1">
      <alignment horizontal="center" vertical="center"/>
      <protection/>
    </xf>
    <xf numFmtId="16" fontId="10" fillId="0" borderId="0" xfId="53" applyNumberFormat="1" applyFont="1" applyFill="1" applyAlignment="1">
      <alignment horizontal="center" vertical="center"/>
      <protection/>
    </xf>
    <xf numFmtId="16" fontId="8" fillId="0" borderId="0" xfId="53" applyNumberFormat="1" applyFont="1" applyFill="1" applyAlignment="1">
      <alignment horizontal="center" vertical="center"/>
      <protection/>
    </xf>
    <xf numFmtId="49" fontId="10" fillId="33" borderId="17" xfId="53" applyNumberFormat="1" applyFont="1" applyFill="1" applyBorder="1" applyAlignment="1">
      <alignment horizontal="center" vertical="center"/>
      <protection/>
    </xf>
    <xf numFmtId="0" fontId="10" fillId="0" borderId="10" xfId="0" applyNumberFormat="1" applyFont="1" applyBorder="1" applyAlignment="1">
      <alignment horizontal="center" vertical="center" wrapText="1"/>
    </xf>
    <xf numFmtId="0" fontId="8" fillId="0" borderId="16"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8" fillId="0" borderId="25" xfId="0" applyFont="1" applyFill="1" applyBorder="1" applyAlignment="1">
      <alignment horizontal="center" vertical="center"/>
    </xf>
    <xf numFmtId="0" fontId="9" fillId="0" borderId="10" xfId="0" applyFont="1" applyBorder="1" applyAlignment="1">
      <alignment horizontal="center" vertical="center"/>
    </xf>
    <xf numFmtId="0" fontId="14" fillId="0" borderId="10" xfId="0" applyFont="1" applyBorder="1" applyAlignment="1">
      <alignment/>
    </xf>
    <xf numFmtId="0" fontId="14" fillId="0" borderId="10" xfId="0" applyFont="1" applyBorder="1" applyAlignment="1">
      <alignment horizontal="center" vertical="center"/>
    </xf>
    <xf numFmtId="49" fontId="8" fillId="0" borderId="10" xfId="0" applyNumberFormat="1" applyFont="1" applyBorder="1" applyAlignment="1">
      <alignment horizontal="left" vertical="center" wrapText="1"/>
    </xf>
    <xf numFmtId="9" fontId="8" fillId="0" borderId="10" xfId="0" applyNumberFormat="1" applyFont="1" applyBorder="1" applyAlignment="1">
      <alignment horizontal="center" vertical="top" wrapText="1"/>
    </xf>
    <xf numFmtId="0" fontId="8" fillId="0" borderId="22" xfId="0" applyFont="1" applyFill="1" applyBorder="1" applyAlignment="1">
      <alignment horizontal="center" vertical="center" wrapText="1"/>
    </xf>
    <xf numFmtId="49" fontId="8" fillId="0" borderId="10" xfId="0" applyNumberFormat="1" applyFont="1" applyBorder="1" applyAlignment="1">
      <alignment horizontal="right" vertical="center" wrapText="1"/>
    </xf>
    <xf numFmtId="0" fontId="8" fillId="0" borderId="22" xfId="0" applyFont="1" applyBorder="1" applyAlignment="1">
      <alignment/>
    </xf>
    <xf numFmtId="0" fontId="8" fillId="0" borderId="16" xfId="0" applyFont="1" applyBorder="1" applyAlignment="1">
      <alignment/>
    </xf>
    <xf numFmtId="9" fontId="8" fillId="0" borderId="16" xfId="0" applyNumberFormat="1" applyFont="1" applyBorder="1" applyAlignment="1">
      <alignment horizontal="center" vertical="top" wrapText="1"/>
    </xf>
    <xf numFmtId="0" fontId="8" fillId="0" borderId="17" xfId="0" applyFont="1" applyBorder="1" applyAlignment="1">
      <alignment/>
    </xf>
    <xf numFmtId="9" fontId="8" fillId="0" borderId="17" xfId="0" applyNumberFormat="1" applyFont="1" applyBorder="1" applyAlignment="1">
      <alignment horizontal="center" vertical="top" wrapText="1"/>
    </xf>
    <xf numFmtId="4" fontId="10" fillId="0" borderId="10" xfId="0" applyNumberFormat="1" applyFont="1" applyFill="1" applyBorder="1" applyAlignment="1">
      <alignment horizontal="center" vertical="center"/>
    </xf>
    <xf numFmtId="2" fontId="7" fillId="0" borderId="10" xfId="0" applyNumberFormat="1"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5" xfId="0" applyFont="1" applyBorder="1" applyAlignment="1">
      <alignment horizontal="center" vertical="center" wrapText="1"/>
    </xf>
    <xf numFmtId="4" fontId="8" fillId="0" borderId="10" xfId="0" applyNumberFormat="1" applyFont="1" applyFill="1" applyBorder="1" applyAlignment="1">
      <alignment horizontal="center" vertical="center"/>
    </xf>
    <xf numFmtId="2" fontId="8" fillId="0" borderId="10" xfId="0" applyNumberFormat="1" applyFont="1" applyBorder="1" applyAlignment="1">
      <alignment horizontal="center" vertical="center"/>
    </xf>
    <xf numFmtId="2" fontId="4" fillId="0" borderId="10" xfId="0" applyNumberFormat="1" applyFont="1" applyBorder="1" applyAlignment="1">
      <alignment horizontal="center" vertical="center" wrapText="1"/>
    </xf>
    <xf numFmtId="0" fontId="4" fillId="0" borderId="10" xfId="0" applyFont="1" applyBorder="1" applyAlignment="1">
      <alignment horizontal="center" vertical="center"/>
    </xf>
    <xf numFmtId="3" fontId="8" fillId="0" borderId="16" xfId="0" applyNumberFormat="1" applyFont="1" applyBorder="1" applyAlignment="1">
      <alignment horizontal="center" vertical="center"/>
    </xf>
    <xf numFmtId="3" fontId="8" fillId="0" borderId="17" xfId="0" applyNumberFormat="1" applyFont="1" applyBorder="1" applyAlignment="1">
      <alignment horizontal="center" vertical="center"/>
    </xf>
    <xf numFmtId="0" fontId="14" fillId="0" borderId="10" xfId="54" applyFont="1" applyBorder="1" applyAlignment="1">
      <alignment horizontal="center" vertical="center"/>
      <protection/>
    </xf>
    <xf numFmtId="0" fontId="14" fillId="0" borderId="10" xfId="54" applyFont="1" applyBorder="1" applyAlignment="1">
      <alignment horizontal="center" vertical="center" wrapText="1"/>
      <protection/>
    </xf>
    <xf numFmtId="0" fontId="14" fillId="0" borderId="10" xfId="54" applyFont="1" applyFill="1" applyBorder="1" applyAlignment="1">
      <alignment horizontal="center" vertical="center"/>
      <protection/>
    </xf>
    <xf numFmtId="0" fontId="16" fillId="0" borderId="10" xfId="54" applyFont="1" applyBorder="1" applyAlignment="1">
      <alignment horizontal="left" vertical="center"/>
      <protection/>
    </xf>
    <xf numFmtId="0" fontId="14" fillId="0" borderId="10" xfId="54" applyFont="1" applyBorder="1" applyAlignment="1">
      <alignment horizontal="left"/>
      <protection/>
    </xf>
    <xf numFmtId="0" fontId="14" fillId="35" borderId="10" xfId="54" applyFont="1" applyFill="1" applyBorder="1" applyAlignment="1">
      <alignment vertical="top" wrapText="1"/>
      <protection/>
    </xf>
    <xf numFmtId="0" fontId="14" fillId="0" borderId="10" xfId="54" applyFont="1" applyBorder="1">
      <alignment/>
      <protection/>
    </xf>
    <xf numFmtId="0" fontId="14" fillId="35" borderId="10" xfId="54" applyFont="1" applyFill="1" applyBorder="1" applyAlignment="1">
      <alignment horizontal="center" vertical="top" wrapText="1"/>
      <protection/>
    </xf>
    <xf numFmtId="2" fontId="14" fillId="35" borderId="10" xfId="54" applyNumberFormat="1" applyFont="1" applyFill="1" applyBorder="1" applyAlignment="1">
      <alignment horizontal="center" vertical="center" wrapText="1"/>
      <protection/>
    </xf>
    <xf numFmtId="0" fontId="14" fillId="0" borderId="10" xfId="54" applyNumberFormat="1" applyFont="1" applyBorder="1" applyAlignment="1">
      <alignment horizontal="left"/>
      <protection/>
    </xf>
    <xf numFmtId="2" fontId="14" fillId="0" borderId="10" xfId="54" applyNumberFormat="1" applyFont="1" applyBorder="1" applyAlignment="1">
      <alignment horizontal="center" vertical="center"/>
      <protection/>
    </xf>
    <xf numFmtId="0" fontId="14" fillId="35" borderId="10" xfId="54" applyFont="1" applyFill="1" applyBorder="1" applyAlignment="1">
      <alignment horizontal="center" vertical="top"/>
      <protection/>
    </xf>
    <xf numFmtId="0" fontId="14" fillId="0" borderId="10" xfId="0" applyFont="1" applyBorder="1" applyAlignment="1">
      <alignment horizontal="left"/>
    </xf>
    <xf numFmtId="0" fontId="14" fillId="35" borderId="10" xfId="0" applyFont="1" applyFill="1" applyBorder="1" applyAlignment="1">
      <alignment vertical="top" wrapText="1"/>
    </xf>
    <xf numFmtId="0" fontId="14" fillId="35" borderId="10" xfId="0" applyFont="1" applyFill="1" applyBorder="1" applyAlignment="1">
      <alignment horizontal="center" vertical="top" wrapText="1"/>
    </xf>
    <xf numFmtId="2" fontId="14" fillId="35" borderId="10" xfId="0" applyNumberFormat="1" applyFont="1" applyFill="1" applyBorder="1" applyAlignment="1">
      <alignment horizontal="center" vertical="center" wrapText="1"/>
    </xf>
    <xf numFmtId="0" fontId="14" fillId="0" borderId="10" xfId="0" applyNumberFormat="1" applyFont="1" applyBorder="1" applyAlignment="1">
      <alignment horizontal="left"/>
    </xf>
    <xf numFmtId="2" fontId="14" fillId="0" borderId="10" xfId="0" applyNumberFormat="1" applyFont="1" applyFill="1" applyBorder="1" applyAlignment="1">
      <alignment horizontal="center" vertical="center" wrapText="1"/>
    </xf>
    <xf numFmtId="2" fontId="14" fillId="0" borderId="10" xfId="0" applyNumberFormat="1" applyFont="1" applyBorder="1" applyAlignment="1">
      <alignment horizontal="center" vertical="center"/>
    </xf>
    <xf numFmtId="0" fontId="14" fillId="35" borderId="10" xfId="0" applyFont="1" applyFill="1" applyBorder="1" applyAlignment="1">
      <alignment horizontal="center" vertical="center" wrapText="1"/>
    </xf>
    <xf numFmtId="0" fontId="14" fillId="35" borderId="10" xfId="0" applyFont="1" applyFill="1" applyBorder="1" applyAlignment="1">
      <alignment horizontal="center" vertical="top"/>
    </xf>
    <xf numFmtId="2" fontId="14" fillId="0" borderId="10" xfId="0" applyNumberFormat="1" applyFont="1" applyBorder="1" applyAlignment="1">
      <alignment horizontal="center"/>
    </xf>
    <xf numFmtId="0" fontId="14" fillId="0" borderId="0" xfId="54" applyFont="1">
      <alignment/>
      <protection/>
    </xf>
    <xf numFmtId="0" fontId="14" fillId="0" borderId="0" xfId="54" applyFont="1" applyAlignment="1">
      <alignment horizontal="center"/>
      <protection/>
    </xf>
    <xf numFmtId="0" fontId="14" fillId="35" borderId="10" xfId="54" applyFont="1" applyFill="1" applyBorder="1" applyAlignment="1">
      <alignment horizontal="center" vertical="center" wrapText="1"/>
      <protection/>
    </xf>
    <xf numFmtId="0" fontId="14" fillId="0" borderId="10" xfId="54" applyFont="1" applyBorder="1" applyAlignment="1">
      <alignment horizontal="center"/>
      <protection/>
    </xf>
    <xf numFmtId="0" fontId="16" fillId="0" borderId="10" xfId="0" applyFont="1" applyBorder="1" applyAlignment="1">
      <alignment/>
    </xf>
    <xf numFmtId="16" fontId="9" fillId="0" borderId="0" xfId="54" applyNumberFormat="1" applyFont="1" applyBorder="1" applyAlignment="1">
      <alignment horizontal="left" wrapText="1"/>
      <protection/>
    </xf>
    <xf numFmtId="0" fontId="6" fillId="0" borderId="10" xfId="54" applyFont="1" applyFill="1" applyBorder="1" applyAlignment="1">
      <alignment horizontal="center" vertical="center" wrapText="1"/>
      <protection/>
    </xf>
    <xf numFmtId="3" fontId="10" fillId="0" borderId="10" xfId="54" applyNumberFormat="1" applyFont="1" applyBorder="1" applyAlignment="1">
      <alignment horizontal="center" vertical="center" wrapText="1"/>
      <protection/>
    </xf>
    <xf numFmtId="3" fontId="8" fillId="0" borderId="10" xfId="54" applyNumberFormat="1" applyFont="1" applyBorder="1" applyAlignment="1">
      <alignment horizontal="center" vertical="center" wrapText="1"/>
      <protection/>
    </xf>
    <xf numFmtId="3" fontId="4" fillId="0" borderId="10" xfId="54" applyNumberFormat="1" applyFont="1" applyBorder="1" applyAlignment="1">
      <alignment horizontal="center" vertical="top" wrapText="1"/>
      <protection/>
    </xf>
    <xf numFmtId="0" fontId="12" fillId="0" borderId="17" xfId="54" applyFont="1" applyBorder="1" applyAlignment="1">
      <alignment horizontal="left" vertical="center" wrapText="1"/>
      <protection/>
    </xf>
    <xf numFmtId="0" fontId="19" fillId="0" borderId="10" xfId="54" applyFont="1" applyBorder="1" applyAlignment="1">
      <alignment horizontal="center" vertical="top" wrapText="1"/>
      <protection/>
    </xf>
    <xf numFmtId="49" fontId="14" fillId="0" borderId="10" xfId="54" applyNumberFormat="1" applyFont="1" applyBorder="1" applyAlignment="1">
      <alignment vertical="center" wrapText="1"/>
      <protection/>
    </xf>
    <xf numFmtId="17" fontId="7" fillId="0" borderId="10" xfId="54" applyNumberFormat="1" applyFont="1" applyBorder="1" applyAlignment="1">
      <alignment horizontal="center" vertical="center" wrapText="1"/>
      <protection/>
    </xf>
    <xf numFmtId="49" fontId="3" fillId="0" borderId="10" xfId="54" applyNumberFormat="1" applyFont="1" applyBorder="1" applyAlignment="1">
      <alignment vertical="center" wrapText="1"/>
      <protection/>
    </xf>
    <xf numFmtId="0" fontId="3" fillId="0" borderId="10" xfId="54" applyFont="1" applyBorder="1" applyAlignment="1">
      <alignment vertical="center"/>
      <protection/>
    </xf>
    <xf numFmtId="3" fontId="3" fillId="0" borderId="10" xfId="54" applyNumberFormat="1" applyFont="1" applyBorder="1" applyAlignment="1">
      <alignment horizontal="center" vertical="center"/>
      <protection/>
    </xf>
    <xf numFmtId="0" fontId="3" fillId="0" borderId="10" xfId="54" applyFont="1" applyBorder="1">
      <alignment/>
      <protection/>
    </xf>
    <xf numFmtId="0" fontId="3" fillId="0" borderId="10" xfId="54" applyFont="1" applyBorder="1" applyAlignment="1">
      <alignment vertical="center" wrapText="1"/>
      <protection/>
    </xf>
    <xf numFmtId="0" fontId="3" fillId="0" borderId="10" xfId="54" applyFont="1" applyBorder="1" applyAlignment="1">
      <alignment horizontal="center" wrapText="1"/>
      <protection/>
    </xf>
    <xf numFmtId="49" fontId="5" fillId="0" borderId="10" xfId="54" applyNumberFormat="1" applyFont="1" applyBorder="1" applyAlignment="1">
      <alignment horizontal="left" vertical="center" wrapText="1"/>
      <protection/>
    </xf>
    <xf numFmtId="0" fontId="11" fillId="0" borderId="10" xfId="54" applyFont="1" applyBorder="1" applyAlignment="1">
      <alignment wrapText="1"/>
      <protection/>
    </xf>
    <xf numFmtId="3" fontId="11" fillId="0" borderId="10" xfId="54" applyNumberFormat="1" applyFont="1" applyBorder="1" applyAlignment="1">
      <alignment horizontal="center" wrapText="1"/>
      <protection/>
    </xf>
    <xf numFmtId="0" fontId="7" fillId="0" borderId="10" xfId="54" applyFont="1" applyBorder="1" applyAlignment="1">
      <alignment horizontal="left" vertical="center" wrapText="1"/>
      <protection/>
    </xf>
    <xf numFmtId="0" fontId="10" fillId="0" borderId="10" xfId="54" applyFont="1" applyBorder="1" applyAlignment="1">
      <alignment horizontal="left" vertical="center" wrapText="1"/>
      <protection/>
    </xf>
    <xf numFmtId="0" fontId="5" fillId="0" borderId="0" xfId="54" applyFont="1">
      <alignment/>
      <protection/>
    </xf>
    <xf numFmtId="0" fontId="5" fillId="0" borderId="10" xfId="54" applyFont="1" applyBorder="1" applyAlignment="1">
      <alignment horizontal="center" vertical="center"/>
      <protection/>
    </xf>
    <xf numFmtId="3" fontId="5" fillId="0" borderId="10" xfId="54" applyNumberFormat="1" applyFont="1" applyBorder="1" applyAlignment="1">
      <alignment horizontal="center" vertical="center"/>
      <protection/>
    </xf>
    <xf numFmtId="0" fontId="5" fillId="0" borderId="10" xfId="54" applyFont="1" applyBorder="1">
      <alignment/>
      <protection/>
    </xf>
    <xf numFmtId="0" fontId="5" fillId="0" borderId="10" xfId="54" applyFont="1" applyBorder="1" applyAlignment="1">
      <alignment vertical="center" wrapText="1"/>
      <protection/>
    </xf>
    <xf numFmtId="0" fontId="5" fillId="0" borderId="10" xfId="54" applyFont="1" applyBorder="1" applyAlignment="1">
      <alignment horizontal="center" wrapText="1"/>
      <protection/>
    </xf>
    <xf numFmtId="0" fontId="5" fillId="0" borderId="10" xfId="54" applyBorder="1" applyAlignment="1">
      <alignment wrapText="1"/>
      <protection/>
    </xf>
    <xf numFmtId="0" fontId="5" fillId="0" borderId="10" xfId="54" applyFont="1" applyBorder="1" applyAlignment="1">
      <alignment wrapText="1"/>
      <protection/>
    </xf>
    <xf numFmtId="0" fontId="5" fillId="0" borderId="10" xfId="54" applyBorder="1">
      <alignment/>
      <protection/>
    </xf>
    <xf numFmtId="0" fontId="11" fillId="0" borderId="10" xfId="54" applyFont="1" applyBorder="1">
      <alignment/>
      <protection/>
    </xf>
    <xf numFmtId="3" fontId="11" fillId="0" borderId="10" xfId="54" applyNumberFormat="1" applyFont="1" applyBorder="1" applyAlignment="1">
      <alignment horizontal="center"/>
      <protection/>
    </xf>
    <xf numFmtId="0" fontId="20" fillId="0" borderId="0" xfId="54" applyFont="1">
      <alignment/>
      <protection/>
    </xf>
    <xf numFmtId="0" fontId="21" fillId="0" borderId="0" xfId="52" applyFont="1" applyAlignment="1">
      <alignment horizontal="left"/>
      <protection/>
    </xf>
    <xf numFmtId="0" fontId="21" fillId="0" borderId="0" xfId="52" applyFont="1" applyAlignment="1">
      <alignment horizontal="center"/>
      <protection/>
    </xf>
    <xf numFmtId="0" fontId="22" fillId="0" borderId="0" xfId="52" applyFont="1" applyAlignment="1">
      <alignment horizontal="center"/>
      <protection/>
    </xf>
    <xf numFmtId="0" fontId="21" fillId="0" borderId="0" xfId="52" applyFont="1" applyFill="1" applyAlignment="1">
      <alignment horizontal="left"/>
      <protection/>
    </xf>
    <xf numFmtId="0" fontId="2" fillId="0" borderId="0" xfId="53" applyFont="1" applyBorder="1" applyAlignment="1">
      <alignment horizontal="left"/>
      <protection/>
    </xf>
    <xf numFmtId="0" fontId="2" fillId="0" borderId="0" xfId="53" applyFont="1" applyBorder="1" applyAlignment="1">
      <alignment horizontal="center"/>
      <protection/>
    </xf>
    <xf numFmtId="0" fontId="2" fillId="0" borderId="0" xfId="53" applyFont="1" applyFill="1" applyBorder="1" applyAlignment="1">
      <alignment horizontal="left"/>
      <protection/>
    </xf>
    <xf numFmtId="0" fontId="23" fillId="0" borderId="0" xfId="53" applyFont="1" applyBorder="1" applyAlignment="1">
      <alignment horizontal="center"/>
      <protection/>
    </xf>
    <xf numFmtId="3" fontId="6" fillId="0" borderId="10" xfId="54" applyNumberFormat="1" applyFont="1" applyBorder="1" applyAlignment="1">
      <alignment horizontal="center" vertical="center" wrapText="1"/>
      <protection/>
    </xf>
    <xf numFmtId="17" fontId="6" fillId="0" borderId="10" xfId="54" applyNumberFormat="1" applyFont="1" applyBorder="1" applyAlignment="1">
      <alignment vertical="center" wrapText="1"/>
      <protection/>
    </xf>
    <xf numFmtId="0" fontId="6" fillId="0" borderId="26" xfId="54" applyFont="1" applyBorder="1" applyAlignment="1">
      <alignment horizontal="left" wrapText="1"/>
      <protection/>
    </xf>
    <xf numFmtId="0" fontId="6" fillId="0" borderId="27" xfId="54" applyFont="1" applyBorder="1" applyAlignment="1">
      <alignment horizontal="left" wrapText="1"/>
      <protection/>
    </xf>
    <xf numFmtId="0" fontId="6" fillId="0" borderId="28" xfId="54" applyFont="1" applyBorder="1" applyAlignment="1">
      <alignment horizontal="left" wrapText="1"/>
      <protection/>
    </xf>
    <xf numFmtId="49" fontId="6" fillId="0" borderId="27" xfId="54" applyNumberFormat="1" applyFont="1" applyBorder="1" applyAlignment="1">
      <alignment horizontal="center" vertical="center" wrapText="1"/>
      <protection/>
    </xf>
    <xf numFmtId="0" fontId="7" fillId="0" borderId="28" xfId="54" applyFont="1" applyBorder="1" applyAlignment="1">
      <alignment wrapText="1"/>
      <protection/>
    </xf>
    <xf numFmtId="0" fontId="7" fillId="0" borderId="26" xfId="54" applyFont="1" applyBorder="1" applyAlignment="1">
      <alignment wrapText="1"/>
      <protection/>
    </xf>
    <xf numFmtId="0" fontId="6" fillId="0" borderId="27" xfId="54" applyFont="1" applyBorder="1" applyAlignment="1">
      <alignment horizontal="center" vertical="top" wrapText="1"/>
      <protection/>
    </xf>
    <xf numFmtId="0" fontId="7" fillId="0" borderId="27" xfId="54" applyFont="1" applyBorder="1" applyAlignment="1">
      <alignment vertical="center" wrapText="1"/>
      <protection/>
    </xf>
    <xf numFmtId="0" fontId="6" fillId="0" borderId="27" xfId="54" applyFont="1" applyBorder="1" applyAlignment="1">
      <alignment vertical="center" wrapText="1"/>
      <protection/>
    </xf>
    <xf numFmtId="0" fontId="6" fillId="0" borderId="29" xfId="54" applyFont="1" applyBorder="1">
      <alignment/>
      <protection/>
    </xf>
    <xf numFmtId="0" fontId="7" fillId="0" borderId="27" xfId="54" applyFont="1" applyBorder="1" applyAlignment="1">
      <alignment vertical="top" wrapText="1"/>
      <protection/>
    </xf>
    <xf numFmtId="2" fontId="7" fillId="0" borderId="27" xfId="54" applyNumberFormat="1" applyFont="1" applyBorder="1" applyAlignment="1">
      <alignment horizontal="center" vertical="top" wrapText="1"/>
      <protection/>
    </xf>
    <xf numFmtId="0" fontId="7" fillId="0" borderId="27" xfId="54" applyFont="1" applyBorder="1" applyAlignment="1">
      <alignment horizontal="center" vertical="top" wrapText="1"/>
      <protection/>
    </xf>
    <xf numFmtId="0" fontId="6" fillId="0" borderId="27" xfId="54" applyFont="1" applyBorder="1" applyAlignment="1">
      <alignment horizontal="center" wrapText="1"/>
      <protection/>
    </xf>
    <xf numFmtId="0" fontId="6" fillId="0" borderId="0" xfId="54" applyFont="1" applyBorder="1" applyAlignment="1">
      <alignment horizontal="left" vertical="center" wrapText="1"/>
      <protection/>
    </xf>
    <xf numFmtId="0" fontId="6" fillId="0" borderId="27" xfId="54" applyFont="1" applyBorder="1" applyAlignment="1">
      <alignment horizontal="left" vertical="center" wrapText="1"/>
      <protection/>
    </xf>
    <xf numFmtId="0" fontId="6" fillId="0" borderId="30" xfId="54" applyFont="1" applyBorder="1" applyAlignment="1">
      <alignment horizontal="center" vertical="top" wrapText="1"/>
      <protection/>
    </xf>
    <xf numFmtId="0" fontId="6" fillId="0" borderId="31" xfId="54" applyFont="1" applyBorder="1" applyAlignment="1">
      <alignment horizontal="center" vertical="center" wrapText="1"/>
      <protection/>
    </xf>
    <xf numFmtId="0" fontId="7" fillId="0" borderId="31" xfId="54" applyFont="1" applyBorder="1" applyAlignment="1">
      <alignment horizontal="left" vertical="center" wrapText="1"/>
      <protection/>
    </xf>
    <xf numFmtId="2" fontId="7" fillId="0" borderId="31" xfId="54" applyNumberFormat="1" applyFont="1" applyBorder="1" applyAlignment="1">
      <alignment horizontal="center" vertical="top" wrapText="1"/>
      <protection/>
    </xf>
    <xf numFmtId="0" fontId="7" fillId="0" borderId="31" xfId="54" applyFont="1" applyBorder="1" applyAlignment="1">
      <alignment horizontal="center" vertical="top" wrapText="1"/>
      <protection/>
    </xf>
    <xf numFmtId="49" fontId="7" fillId="0" borderId="10" xfId="54" applyNumberFormat="1" applyFont="1" applyBorder="1" applyAlignment="1">
      <alignment horizontal="left" vertical="center" wrapText="1"/>
      <protection/>
    </xf>
    <xf numFmtId="0" fontId="3" fillId="0" borderId="10" xfId="54" applyNumberFormat="1" applyFont="1" applyBorder="1" applyAlignment="1">
      <alignment horizontal="center" vertical="center"/>
      <protection/>
    </xf>
    <xf numFmtId="0" fontId="3" fillId="0" borderId="10" xfId="54" applyNumberFormat="1" applyFont="1" applyBorder="1" applyAlignment="1">
      <alignment horizontal="center" vertical="center"/>
      <protection/>
    </xf>
    <xf numFmtId="0" fontId="14" fillId="0" borderId="10" xfId="52" applyFont="1" applyBorder="1" applyAlignment="1">
      <alignment horizontal="center" vertical="center" wrapText="1"/>
      <protection/>
    </xf>
    <xf numFmtId="0" fontId="16" fillId="0" borderId="10" xfId="52" applyFont="1" applyBorder="1" applyAlignment="1">
      <alignment horizontal="center" vertical="center" wrapText="1"/>
      <protection/>
    </xf>
    <xf numFmtId="0" fontId="14" fillId="0" borderId="10" xfId="53" applyNumberFormat="1" applyFont="1" applyFill="1" applyBorder="1" applyAlignment="1">
      <alignment horizontal="center" vertical="top" wrapText="1"/>
      <protection/>
    </xf>
    <xf numFmtId="0" fontId="16" fillId="0" borderId="10" xfId="53" applyNumberFormat="1" applyFont="1" applyFill="1" applyBorder="1" applyAlignment="1">
      <alignment horizontal="left" vertical="top" wrapText="1"/>
      <protection/>
    </xf>
    <xf numFmtId="0" fontId="14" fillId="0" borderId="10" xfId="53" applyFont="1" applyBorder="1" applyAlignment="1">
      <alignment horizontal="left"/>
      <protection/>
    </xf>
    <xf numFmtId="0" fontId="14" fillId="0" borderId="10" xfId="53" applyFont="1" applyBorder="1" applyAlignment="1">
      <alignment horizontal="center"/>
      <protection/>
    </xf>
    <xf numFmtId="4" fontId="14" fillId="0" borderId="10" xfId="53" applyNumberFormat="1" applyFont="1" applyBorder="1" applyAlignment="1">
      <alignment horizontal="center"/>
      <protection/>
    </xf>
    <xf numFmtId="4" fontId="16" fillId="0" borderId="10" xfId="53" applyNumberFormat="1" applyFont="1" applyBorder="1" applyAlignment="1">
      <alignment horizontal="center"/>
      <protection/>
    </xf>
    <xf numFmtId="14" fontId="14" fillId="0" borderId="10" xfId="53" applyNumberFormat="1" applyFont="1" applyBorder="1" applyAlignment="1">
      <alignment horizontal="center"/>
      <protection/>
    </xf>
    <xf numFmtId="0" fontId="14" fillId="0" borderId="10" xfId="52" applyFont="1" applyFill="1" applyBorder="1" applyAlignment="1">
      <alignment horizontal="center"/>
      <protection/>
    </xf>
    <xf numFmtId="0" fontId="14" fillId="0" borderId="10" xfId="53" applyFont="1" applyFill="1" applyBorder="1" applyAlignment="1">
      <alignment horizontal="center"/>
      <protection/>
    </xf>
    <xf numFmtId="0" fontId="14" fillId="0" borderId="10" xfId="53" applyFont="1" applyFill="1" applyBorder="1" applyAlignment="1">
      <alignment horizontal="left"/>
      <protection/>
    </xf>
    <xf numFmtId="0" fontId="16" fillId="0" borderId="10" xfId="53" applyFont="1" applyFill="1" applyBorder="1" applyAlignment="1">
      <alignment horizontal="left"/>
      <protection/>
    </xf>
    <xf numFmtId="4" fontId="14" fillId="0" borderId="10" xfId="53" applyNumberFormat="1" applyFont="1" applyFill="1" applyBorder="1" applyAlignment="1">
      <alignment horizontal="center"/>
      <protection/>
    </xf>
    <xf numFmtId="0" fontId="15" fillId="0" borderId="10" xfId="54" applyFont="1" applyBorder="1" applyAlignment="1">
      <alignment horizontal="left" vertical="center" wrapText="1"/>
      <protection/>
    </xf>
    <xf numFmtId="0" fontId="6" fillId="0" borderId="10" xfId="54" applyFont="1" applyBorder="1" applyAlignment="1">
      <alignment vertical="top" wrapText="1"/>
      <protection/>
    </xf>
    <xf numFmtId="49" fontId="6" fillId="0" borderId="10" xfId="54" applyNumberFormat="1" applyFont="1" applyBorder="1" applyAlignment="1">
      <alignment horizontal="center" vertical="top" wrapText="1"/>
      <protection/>
    </xf>
    <xf numFmtId="0" fontId="6" fillId="0" borderId="13" xfId="54" applyFont="1" applyFill="1" applyBorder="1" applyAlignment="1">
      <alignment horizontal="left"/>
      <protection/>
    </xf>
    <xf numFmtId="2" fontId="6" fillId="0" borderId="13" xfId="54" applyNumberFormat="1" applyFont="1" applyFill="1" applyBorder="1" applyAlignment="1">
      <alignment horizontal="center"/>
      <protection/>
    </xf>
    <xf numFmtId="49" fontId="6" fillId="0" borderId="13" xfId="54" applyNumberFormat="1" applyFont="1" applyFill="1" applyBorder="1" applyAlignment="1">
      <alignment horizontal="center"/>
      <protection/>
    </xf>
    <xf numFmtId="0" fontId="9" fillId="0" borderId="0" xfId="0" applyFont="1" applyBorder="1" applyAlignment="1">
      <alignment horizontal="left" wrapText="1"/>
    </xf>
    <xf numFmtId="0" fontId="4" fillId="0" borderId="0" xfId="53" applyFont="1" applyAlignment="1">
      <alignment horizontal="center"/>
      <protection/>
    </xf>
    <xf numFmtId="0" fontId="9" fillId="0" borderId="0" xfId="53" applyFont="1" applyAlignment="1">
      <alignment/>
      <protection/>
    </xf>
    <xf numFmtId="0" fontId="4" fillId="0" borderId="0" xfId="53" applyFont="1" applyAlignment="1">
      <alignment horizontal="right"/>
      <protection/>
    </xf>
    <xf numFmtId="0" fontId="8" fillId="0" borderId="16" xfId="53" applyFont="1" applyBorder="1" applyAlignment="1">
      <alignment horizontal="center" vertical="center" wrapText="1"/>
      <protection/>
    </xf>
    <xf numFmtId="0" fontId="8" fillId="0" borderId="17" xfId="53" applyFont="1" applyBorder="1" applyAlignment="1">
      <alignment horizontal="center" vertical="center" wrapText="1"/>
      <protection/>
    </xf>
    <xf numFmtId="0" fontId="10" fillId="33" borderId="24" xfId="53" applyFont="1" applyFill="1" applyBorder="1" applyAlignment="1">
      <alignment horizontal="center" vertical="center"/>
      <protection/>
    </xf>
    <xf numFmtId="0" fontId="10" fillId="33" borderId="12" xfId="53" applyFont="1" applyFill="1" applyBorder="1" applyAlignment="1">
      <alignment horizontal="center" vertical="center"/>
      <protection/>
    </xf>
    <xf numFmtId="0" fontId="10" fillId="33" borderId="11" xfId="53" applyFont="1" applyFill="1" applyBorder="1" applyAlignment="1">
      <alignment horizontal="center" vertical="center"/>
      <protection/>
    </xf>
    <xf numFmtId="0" fontId="10" fillId="33" borderId="14" xfId="53" applyFont="1" applyFill="1" applyBorder="1" applyAlignment="1">
      <alignment horizontal="center" vertical="center"/>
      <protection/>
    </xf>
    <xf numFmtId="0" fontId="10" fillId="33" borderId="32" xfId="53" applyFont="1" applyFill="1" applyBorder="1" applyAlignment="1">
      <alignment horizontal="center" vertical="center"/>
      <protection/>
    </xf>
    <xf numFmtId="0" fontId="10" fillId="33" borderId="33" xfId="53" applyFont="1" applyFill="1" applyBorder="1" applyAlignment="1">
      <alignment horizontal="center" vertical="center"/>
      <protection/>
    </xf>
    <xf numFmtId="0" fontId="64" fillId="0" borderId="0" xfId="53" applyFont="1" applyBorder="1" applyAlignment="1">
      <alignment horizontal="center" vertical="center"/>
      <protection/>
    </xf>
    <xf numFmtId="0" fontId="4" fillId="0" borderId="0" xfId="53" applyFont="1" applyBorder="1" applyAlignment="1">
      <alignment/>
      <protection/>
    </xf>
    <xf numFmtId="0" fontId="8" fillId="0" borderId="16" xfId="53" applyFont="1" applyBorder="1" applyAlignment="1">
      <alignment horizontal="center" vertical="center"/>
      <protection/>
    </xf>
    <xf numFmtId="0" fontId="8" fillId="0" borderId="17" xfId="53" applyFont="1" applyBorder="1" applyAlignment="1">
      <alignment/>
      <protection/>
    </xf>
    <xf numFmtId="0" fontId="8" fillId="0" borderId="24" xfId="53" applyFont="1" applyBorder="1" applyAlignment="1">
      <alignment horizontal="center" vertical="center" wrapText="1"/>
      <protection/>
    </xf>
    <xf numFmtId="0" fontId="8" fillId="0" borderId="12" xfId="53" applyFont="1" applyBorder="1" applyAlignment="1">
      <alignment horizontal="center" vertical="center"/>
      <protection/>
    </xf>
    <xf numFmtId="0" fontId="8" fillId="0" borderId="11" xfId="53" applyFont="1" applyBorder="1" applyAlignment="1">
      <alignment horizontal="center" vertical="center"/>
      <protection/>
    </xf>
    <xf numFmtId="0" fontId="8" fillId="0" borderId="16" xfId="53" applyFont="1" applyFill="1" applyBorder="1" applyAlignment="1">
      <alignment horizontal="center" vertical="center" wrapText="1"/>
      <protection/>
    </xf>
    <xf numFmtId="0" fontId="8" fillId="0" borderId="17" xfId="53" applyFont="1" applyBorder="1" applyAlignment="1">
      <alignment horizontal="center" vertical="center"/>
      <protection/>
    </xf>
    <xf numFmtId="0" fontId="4" fillId="0" borderId="24" xfId="0" applyFont="1" applyBorder="1" applyAlignment="1">
      <alignment horizontal="center" vertical="top" wrapText="1"/>
    </xf>
    <xf numFmtId="0" fontId="4" fillId="0" borderId="12" xfId="0" applyFont="1" applyBorder="1" applyAlignment="1">
      <alignment horizontal="center" vertical="top" wrapText="1"/>
    </xf>
    <xf numFmtId="0" fontId="4" fillId="0" borderId="11" xfId="0" applyFont="1" applyBorder="1" applyAlignment="1">
      <alignment horizontal="center" vertical="top"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4" fillId="0" borderId="24" xfId="53" applyFont="1" applyBorder="1" applyAlignment="1">
      <alignment horizontal="center" vertical="center" wrapText="1"/>
      <protection/>
    </xf>
    <xf numFmtId="0" fontId="4" fillId="0" borderId="12" xfId="53" applyFont="1" applyBorder="1" applyAlignment="1">
      <alignment horizontal="center" vertical="center" wrapText="1"/>
      <protection/>
    </xf>
    <xf numFmtId="0" fontId="4" fillId="0" borderId="11" xfId="53" applyFont="1" applyBorder="1" applyAlignment="1">
      <alignment horizontal="center" vertical="center" wrapText="1"/>
      <protection/>
    </xf>
    <xf numFmtId="0" fontId="4" fillId="33" borderId="24" xfId="53" applyFont="1" applyFill="1" applyBorder="1" applyAlignment="1">
      <alignment horizontal="center" wrapText="1"/>
      <protection/>
    </xf>
    <xf numFmtId="0" fontId="4" fillId="33" borderId="12" xfId="53" applyFont="1" applyFill="1" applyBorder="1" applyAlignment="1">
      <alignment horizontal="center" wrapText="1"/>
      <protection/>
    </xf>
    <xf numFmtId="0" fontId="4" fillId="33" borderId="11" xfId="53" applyFont="1" applyFill="1" applyBorder="1" applyAlignment="1">
      <alignment horizontal="center" wrapText="1"/>
      <protection/>
    </xf>
    <xf numFmtId="0" fontId="4" fillId="0" borderId="10" xfId="0" applyFont="1" applyBorder="1" applyAlignment="1">
      <alignment horizontal="center"/>
    </xf>
    <xf numFmtId="0" fontId="10" fillId="0" borderId="10" xfId="0" applyFont="1" applyBorder="1" applyAlignment="1">
      <alignment vertical="top" wrapText="1"/>
    </xf>
    <xf numFmtId="0" fontId="8" fillId="0" borderId="24" xfId="0" applyNumberFormat="1" applyFont="1" applyBorder="1" applyAlignment="1">
      <alignment horizontal="center" vertical="center" wrapText="1"/>
    </xf>
    <xf numFmtId="17"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top" wrapText="1"/>
    </xf>
    <xf numFmtId="0" fontId="10" fillId="0" borderId="12" xfId="0" applyFont="1" applyBorder="1" applyAlignment="1">
      <alignment horizontal="center"/>
    </xf>
    <xf numFmtId="0" fontId="4" fillId="0" borderId="24" xfId="0" applyNumberFormat="1" applyFont="1" applyBorder="1" applyAlignment="1">
      <alignment horizontal="center" vertical="top" wrapText="1"/>
    </xf>
    <xf numFmtId="0" fontId="4" fillId="0" borderId="12" xfId="0" applyNumberFormat="1" applyFont="1" applyBorder="1" applyAlignment="1">
      <alignment horizontal="center" vertical="top" wrapText="1"/>
    </xf>
    <xf numFmtId="0" fontId="4" fillId="0" borderId="11" xfId="0" applyNumberFormat="1" applyFont="1" applyBorder="1" applyAlignment="1">
      <alignment horizontal="center" vertical="top" wrapText="1"/>
    </xf>
    <xf numFmtId="0" fontId="10" fillId="0" borderId="16" xfId="0" applyNumberFormat="1" applyFont="1" applyBorder="1" applyAlignment="1">
      <alignment horizontal="center" vertical="center" wrapText="1"/>
    </xf>
    <xf numFmtId="0" fontId="10" fillId="0" borderId="17" xfId="0" applyNumberFormat="1" applyFont="1" applyBorder="1" applyAlignment="1">
      <alignment horizontal="center" vertical="center" wrapText="1"/>
    </xf>
    <xf numFmtId="9" fontId="5" fillId="0" borderId="16" xfId="0" applyNumberFormat="1" applyFont="1" applyBorder="1" applyAlignment="1">
      <alignment horizontal="center"/>
    </xf>
    <xf numFmtId="0" fontId="5" fillId="0" borderId="17" xfId="0" applyFont="1" applyBorder="1" applyAlignment="1">
      <alignment horizontal="center"/>
    </xf>
    <xf numFmtId="0" fontId="8" fillId="0" borderId="16" xfId="0" applyFont="1" applyBorder="1" applyAlignment="1">
      <alignment horizontal="center" wrapText="1"/>
    </xf>
    <xf numFmtId="0" fontId="8" fillId="0" borderId="17" xfId="0" applyFont="1" applyBorder="1" applyAlignment="1">
      <alignment horizontal="center" wrapText="1"/>
    </xf>
    <xf numFmtId="49" fontId="4" fillId="0" borderId="24"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8" fillId="0" borderId="24" xfId="0" applyNumberFormat="1" applyFont="1" applyBorder="1" applyAlignment="1">
      <alignment horizontal="left" vertical="center" wrapText="1"/>
    </xf>
    <xf numFmtId="49" fontId="8" fillId="0" borderId="12"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10" fillId="0" borderId="24"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4"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14" fillId="0" borderId="10" xfId="52" applyFont="1" applyFill="1" applyBorder="1" applyAlignment="1">
      <alignment horizontal="center" vertical="center" wrapText="1"/>
      <protection/>
    </xf>
    <xf numFmtId="0" fontId="3" fillId="0" borderId="0" xfId="52" applyFont="1" applyAlignment="1">
      <alignment horizontal="center"/>
      <protection/>
    </xf>
    <xf numFmtId="0" fontId="3" fillId="0" borderId="0" xfId="52" applyFont="1" applyAlignment="1">
      <alignment horizontal="center"/>
      <protection/>
    </xf>
    <xf numFmtId="0" fontId="3" fillId="0" borderId="0" xfId="52" applyFont="1" applyAlignment="1">
      <alignment horizontal="center" vertical="center"/>
      <protection/>
    </xf>
    <xf numFmtId="0" fontId="14" fillId="0" borderId="10" xfId="52" applyFont="1" applyBorder="1" applyAlignment="1">
      <alignment horizontal="center" vertical="center" wrapText="1"/>
      <protection/>
    </xf>
    <xf numFmtId="0" fontId="7" fillId="0" borderId="27" xfId="54" applyFont="1" applyBorder="1" applyAlignment="1">
      <alignment horizontal="center" vertical="center" wrapText="1"/>
      <protection/>
    </xf>
    <xf numFmtId="0" fontId="7" fillId="0" borderId="27" xfId="54" applyFont="1" applyBorder="1" applyAlignment="1">
      <alignment horizontal="center" wrapText="1"/>
      <protection/>
    </xf>
    <xf numFmtId="49" fontId="6" fillId="0" borderId="27" xfId="54" applyNumberFormat="1" applyFont="1" applyBorder="1" applyAlignment="1">
      <alignment horizontal="center" vertical="center" wrapText="1"/>
      <protection/>
    </xf>
    <xf numFmtId="49" fontId="6" fillId="0" borderId="30" xfId="54" applyNumberFormat="1" applyFont="1" applyBorder="1" applyAlignment="1">
      <alignment horizontal="center" vertical="center" wrapText="1"/>
      <protection/>
    </xf>
    <xf numFmtId="0" fontId="6" fillId="0" borderId="27" xfId="54" applyFont="1" applyBorder="1" applyAlignment="1">
      <alignment horizontal="left" vertical="center" wrapText="1"/>
      <protection/>
    </xf>
    <xf numFmtId="0" fontId="6" fillId="0" borderId="30" xfId="54" applyFont="1" applyBorder="1" applyAlignment="1">
      <alignment horizontal="left" vertical="center" wrapText="1"/>
      <protection/>
    </xf>
    <xf numFmtId="0" fontId="6" fillId="0" borderId="27" xfId="54" applyFont="1" applyBorder="1" applyAlignment="1">
      <alignment horizontal="center" vertical="top" wrapText="1"/>
      <protection/>
    </xf>
    <xf numFmtId="0" fontId="6" fillId="0" borderId="30" xfId="54" applyFont="1" applyBorder="1" applyAlignment="1">
      <alignment horizontal="center" vertical="top" wrapText="1"/>
      <protection/>
    </xf>
    <xf numFmtId="0" fontId="6" fillId="0" borderId="27" xfId="54" applyFont="1" applyFill="1" applyBorder="1" applyAlignment="1">
      <alignment horizontal="center" vertical="center" wrapText="1"/>
      <protection/>
    </xf>
    <xf numFmtId="0" fontId="6" fillId="0" borderId="30" xfId="54" applyFont="1" applyFill="1" applyBorder="1" applyAlignment="1">
      <alignment horizontal="center" vertical="center" wrapText="1"/>
      <protection/>
    </xf>
    <xf numFmtId="0" fontId="7" fillId="0" borderId="27" xfId="54" applyFont="1" applyBorder="1" applyAlignment="1">
      <alignment vertical="center" wrapText="1"/>
      <protection/>
    </xf>
    <xf numFmtId="0" fontId="6" fillId="0" borderId="27" xfId="54" applyFont="1" applyBorder="1" applyAlignment="1">
      <alignment horizontal="center" vertical="center" wrapText="1"/>
      <protection/>
    </xf>
    <xf numFmtId="0" fontId="7" fillId="0" borderId="0" xfId="54" applyFont="1" applyAlignment="1">
      <alignment horizontal="center"/>
      <protection/>
    </xf>
    <xf numFmtId="0" fontId="7" fillId="0" borderId="0" xfId="54" applyFont="1" applyAlignment="1">
      <alignment horizontal="center" wrapText="1"/>
      <protection/>
    </xf>
    <xf numFmtId="0" fontId="14" fillId="0" borderId="10" xfId="54" applyFont="1" applyBorder="1" applyAlignment="1">
      <alignment horizontal="center" vertical="center"/>
      <protection/>
    </xf>
    <xf numFmtId="0" fontId="14" fillId="0" borderId="10" xfId="54" applyFont="1" applyBorder="1" applyAlignment="1">
      <alignment horizontal="center" vertical="center" wrapText="1"/>
      <protection/>
    </xf>
    <xf numFmtId="0" fontId="14" fillId="0" borderId="10" xfId="54" applyFont="1" applyFill="1" applyBorder="1" applyAlignment="1">
      <alignment horizontal="center" vertical="center"/>
      <protection/>
    </xf>
    <xf numFmtId="2" fontId="14" fillId="35" borderId="10" xfId="54" applyNumberFormat="1" applyFont="1" applyFill="1" applyBorder="1" applyAlignment="1">
      <alignment horizontal="center" vertical="center" wrapText="1"/>
      <protection/>
    </xf>
    <xf numFmtId="0" fontId="14" fillId="35" borderId="10" xfId="54" applyFont="1" applyFill="1" applyBorder="1" applyAlignment="1">
      <alignment horizontal="center" vertical="center" wrapText="1"/>
      <protection/>
    </xf>
    <xf numFmtId="2" fontId="14" fillId="35" borderId="10" xfId="0" applyNumberFormat="1" applyFont="1" applyFill="1" applyBorder="1" applyAlignment="1">
      <alignment horizontal="center" vertical="center" wrapText="1"/>
    </xf>
    <xf numFmtId="0" fontId="14" fillId="35" borderId="10" xfId="0" applyFont="1" applyFill="1" applyBorder="1" applyAlignment="1">
      <alignment horizontal="center" vertical="center" wrapText="1"/>
    </xf>
    <xf numFmtId="0" fontId="7" fillId="0" borderId="24" xfId="54" applyFont="1" applyBorder="1" applyAlignment="1">
      <alignment horizontal="center" wrapText="1"/>
      <protection/>
    </xf>
    <xf numFmtId="0" fontId="7" fillId="0" borderId="12" xfId="54" applyFont="1" applyBorder="1" applyAlignment="1">
      <alignment horizontal="center" wrapText="1"/>
      <protection/>
    </xf>
    <xf numFmtId="0" fontId="7" fillId="0" borderId="11" xfId="54" applyFont="1" applyBorder="1" applyAlignment="1">
      <alignment horizontal="center" wrapText="1"/>
      <protection/>
    </xf>
    <xf numFmtId="49" fontId="6" fillId="0" borderId="16" xfId="54" applyNumberFormat="1" applyFont="1" applyBorder="1" applyAlignment="1">
      <alignment horizontal="center" vertical="center" wrapText="1"/>
      <protection/>
    </xf>
    <xf numFmtId="49" fontId="6" fillId="0" borderId="17" xfId="54" applyNumberFormat="1" applyFont="1" applyBorder="1" applyAlignment="1">
      <alignment horizontal="center" vertical="center" wrapText="1"/>
      <protection/>
    </xf>
    <xf numFmtId="0" fontId="6" fillId="0" borderId="16" xfId="54" applyFont="1" applyBorder="1" applyAlignment="1">
      <alignment horizontal="center" vertical="center" wrapText="1"/>
      <protection/>
    </xf>
    <xf numFmtId="0" fontId="6" fillId="0" borderId="17" xfId="54" applyFont="1" applyBorder="1" applyAlignment="1">
      <alignment horizontal="center" vertical="center" wrapText="1"/>
      <protection/>
    </xf>
    <xf numFmtId="0" fontId="6" fillId="0" borderId="24" xfId="54" applyFont="1" applyBorder="1" applyAlignment="1">
      <alignment horizontal="center" vertical="top" wrapText="1"/>
      <protection/>
    </xf>
    <xf numFmtId="0" fontId="6" fillId="0" borderId="12" xfId="54" applyFont="1" applyBorder="1" applyAlignment="1">
      <alignment horizontal="center" vertical="top" wrapText="1"/>
      <protection/>
    </xf>
    <xf numFmtId="0" fontId="6" fillId="0" borderId="11" xfId="54" applyFont="1" applyBorder="1" applyAlignment="1">
      <alignment horizontal="center" vertical="top" wrapText="1"/>
      <protection/>
    </xf>
    <xf numFmtId="0" fontId="6" fillId="0" borderId="16" xfId="54" applyFont="1" applyBorder="1" applyAlignment="1">
      <alignment horizontal="center" vertical="top" wrapText="1"/>
      <protection/>
    </xf>
    <xf numFmtId="0" fontId="6" fillId="0" borderId="17" xfId="54" applyFont="1" applyBorder="1" applyAlignment="1">
      <alignment horizontal="center" vertical="top" wrapText="1"/>
      <protection/>
    </xf>
    <xf numFmtId="0" fontId="6" fillId="0" borderId="16" xfId="54" applyFont="1" applyFill="1" applyBorder="1" applyAlignment="1">
      <alignment horizontal="center" vertical="center" wrapText="1"/>
      <protection/>
    </xf>
    <xf numFmtId="0" fontId="6" fillId="0" borderId="17" xfId="54" applyFont="1" applyFill="1" applyBorder="1" applyAlignment="1">
      <alignment horizontal="center" vertical="center" wrapText="1"/>
      <protection/>
    </xf>
    <xf numFmtId="0" fontId="7" fillId="0" borderId="0" xfId="54" applyFont="1" applyBorder="1" applyAlignment="1">
      <alignment horizontal="left" vertical="center" wrapText="1"/>
      <protection/>
    </xf>
    <xf numFmtId="0" fontId="7" fillId="0" borderId="34" xfId="54" applyFont="1" applyBorder="1" applyAlignment="1">
      <alignment horizontal="center" wrapText="1"/>
      <protection/>
    </xf>
    <xf numFmtId="0" fontId="7" fillId="0" borderId="35" xfId="54" applyFont="1" applyBorder="1" applyAlignment="1">
      <alignment horizontal="center" wrapText="1"/>
      <protection/>
    </xf>
    <xf numFmtId="0" fontId="7" fillId="0" borderId="0" xfId="54" applyFont="1" applyBorder="1" applyAlignment="1">
      <alignment horizontal="center" wrapText="1"/>
      <protection/>
    </xf>
    <xf numFmtId="0" fontId="7" fillId="0" borderId="36" xfId="54" applyFont="1" applyBorder="1" applyAlignment="1">
      <alignment horizontal="center" wrapText="1"/>
      <protection/>
    </xf>
    <xf numFmtId="49" fontId="6" fillId="0" borderId="25" xfId="54" applyNumberFormat="1" applyFont="1" applyBorder="1" applyAlignment="1">
      <alignment horizontal="left" vertical="center" wrapText="1"/>
      <protection/>
    </xf>
    <xf numFmtId="49" fontId="6" fillId="0" borderId="17" xfId="54" applyNumberFormat="1" applyFont="1" applyBorder="1" applyAlignment="1">
      <alignment horizontal="left" vertical="center" wrapText="1"/>
      <protection/>
    </xf>
    <xf numFmtId="0" fontId="6" fillId="0" borderId="20" xfId="54" applyFont="1" applyBorder="1" applyAlignment="1">
      <alignment horizontal="center" vertical="top" wrapText="1"/>
      <protection/>
    </xf>
    <xf numFmtId="0" fontId="6" fillId="0" borderId="21" xfId="54" applyFont="1" applyBorder="1" applyAlignment="1">
      <alignment horizontal="center" vertical="top" wrapText="1"/>
      <protection/>
    </xf>
    <xf numFmtId="0" fontId="6" fillId="0" borderId="22" xfId="54" applyFont="1" applyBorder="1" applyAlignment="1">
      <alignment horizontal="center" vertical="top" wrapText="1"/>
      <protection/>
    </xf>
    <xf numFmtId="0" fontId="6" fillId="0" borderId="25" xfId="54" applyFont="1" applyBorder="1" applyAlignment="1">
      <alignment horizontal="center" vertical="top" wrapText="1"/>
      <protection/>
    </xf>
    <xf numFmtId="0" fontId="6" fillId="0" borderId="25" xfId="54" applyFont="1" applyFill="1" applyBorder="1" applyAlignment="1">
      <alignment horizontal="center" vertical="center" wrapText="1"/>
      <protection/>
    </xf>
    <xf numFmtId="0" fontId="7" fillId="0" borderId="24" xfId="54" applyFont="1" applyBorder="1" applyAlignment="1">
      <alignment horizontal="left" vertical="center" wrapText="1"/>
      <protection/>
    </xf>
    <xf numFmtId="0" fontId="7" fillId="0" borderId="12" xfId="54" applyFont="1" applyBorder="1" applyAlignment="1">
      <alignment horizontal="left" vertical="center" wrapText="1"/>
      <protection/>
    </xf>
    <xf numFmtId="0" fontId="7" fillId="0" borderId="11" xfId="54" applyFont="1" applyBorder="1" applyAlignment="1">
      <alignment horizontal="left" vertical="center" wrapText="1"/>
      <protection/>
    </xf>
    <xf numFmtId="0" fontId="6" fillId="0" borderId="0" xfId="54" applyFont="1" applyBorder="1" applyAlignment="1">
      <alignment horizontal="center" wrapText="1"/>
      <protection/>
    </xf>
    <xf numFmtId="0" fontId="6" fillId="0" borderId="36" xfId="54" applyFont="1" applyBorder="1" applyAlignment="1">
      <alignment horizontal="center" wrapText="1"/>
      <protection/>
    </xf>
    <xf numFmtId="49" fontId="6" fillId="0" borderId="10" xfId="54" applyNumberFormat="1" applyFont="1" applyBorder="1" applyAlignment="1">
      <alignment horizontal="center" vertical="center" wrapText="1"/>
      <protection/>
    </xf>
    <xf numFmtId="0" fontId="6" fillId="0" borderId="10" xfId="54" applyFont="1" applyBorder="1" applyAlignment="1">
      <alignment horizontal="center" vertical="center" wrapText="1"/>
      <protection/>
    </xf>
    <xf numFmtId="0" fontId="6" fillId="0" borderId="10" xfId="54" applyFont="1" applyBorder="1" applyAlignment="1">
      <alignment horizontal="center" vertical="top" wrapText="1"/>
      <protection/>
    </xf>
    <xf numFmtId="0" fontId="6" fillId="0" borderId="10" xfId="54" applyFont="1" applyFill="1" applyBorder="1" applyAlignment="1">
      <alignment horizontal="center"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20"/>
  <sheetViews>
    <sheetView tabSelected="1" view="pageBreakPreview" zoomScale="90" zoomScaleNormal="90" zoomScaleSheetLayoutView="90" zoomScalePageLayoutView="0" workbookViewId="0" topLeftCell="A1">
      <selection activeCell="G4" sqref="G4:I4"/>
    </sheetView>
  </sheetViews>
  <sheetFormatPr defaultColWidth="4.57421875" defaultRowHeight="15"/>
  <cols>
    <col min="1" max="1" width="5.140625" style="208" customWidth="1"/>
    <col min="2" max="2" width="70.140625" style="2" customWidth="1"/>
    <col min="3" max="3" width="10.57421875" style="73" customWidth="1"/>
    <col min="4" max="4" width="18.421875" style="73" customWidth="1"/>
    <col min="5" max="5" width="10.57421875" style="73" customWidth="1"/>
    <col min="6" max="6" width="16.57421875" style="73" customWidth="1"/>
    <col min="7" max="7" width="15.421875" style="73" customWidth="1"/>
    <col min="8" max="8" width="12.8515625" style="92" customWidth="1"/>
    <col min="9" max="9" width="20.421875" style="73" customWidth="1"/>
    <col min="10" max="10" width="10.8515625" style="2" customWidth="1"/>
    <col min="11" max="16384" width="4.57421875" style="2" customWidth="1"/>
  </cols>
  <sheetData>
    <row r="1" spans="7:16" ht="15.75" customHeight="1">
      <c r="G1" s="352" t="s">
        <v>383</v>
      </c>
      <c r="H1" s="352"/>
      <c r="J1" s="93"/>
      <c r="N1" s="93"/>
      <c r="O1" s="93"/>
      <c r="P1" s="93"/>
    </row>
    <row r="2" spans="7:16" ht="15.75" customHeight="1">
      <c r="G2" s="352" t="s">
        <v>471</v>
      </c>
      <c r="H2" s="352"/>
      <c r="I2" s="352"/>
      <c r="J2" s="93"/>
      <c r="N2" s="93"/>
      <c r="O2" s="93"/>
      <c r="P2" s="93"/>
    </row>
    <row r="3" spans="7:16" ht="15.75" customHeight="1">
      <c r="G3" s="352" t="s">
        <v>472</v>
      </c>
      <c r="H3" s="352"/>
      <c r="I3" s="352"/>
      <c r="J3" s="93"/>
      <c r="N3" s="93"/>
      <c r="O3" s="93"/>
      <c r="P3" s="93"/>
    </row>
    <row r="4" spans="7:16" ht="15.75" customHeight="1">
      <c r="G4" s="352" t="s">
        <v>889</v>
      </c>
      <c r="H4" s="352"/>
      <c r="I4" s="352"/>
      <c r="J4" s="93"/>
      <c r="N4" s="93"/>
      <c r="O4" s="93"/>
      <c r="P4" s="93"/>
    </row>
    <row r="5" spans="8:16" ht="9.75" customHeight="1">
      <c r="H5" s="93"/>
      <c r="I5" s="178"/>
      <c r="J5" s="93"/>
      <c r="N5" s="93"/>
      <c r="O5" s="93"/>
      <c r="P5" s="93"/>
    </row>
    <row r="6" spans="1:9" ht="15">
      <c r="A6" s="353" t="s">
        <v>188</v>
      </c>
      <c r="B6" s="354"/>
      <c r="C6" s="354"/>
      <c r="D6" s="354"/>
      <c r="E6" s="354"/>
      <c r="F6" s="354"/>
      <c r="G6" s="354"/>
      <c r="H6" s="354"/>
      <c r="I6" s="354"/>
    </row>
    <row r="7" spans="1:9" ht="15">
      <c r="A7" s="355" t="s">
        <v>884</v>
      </c>
      <c r="B7" s="355"/>
      <c r="C7" s="355"/>
      <c r="D7" s="355"/>
      <c r="E7" s="355"/>
      <c r="F7" s="355"/>
      <c r="G7" s="355"/>
      <c r="H7" s="355"/>
      <c r="I7" s="355"/>
    </row>
    <row r="8" spans="1:9" ht="15">
      <c r="A8" s="209"/>
      <c r="B8" s="365" t="s">
        <v>384</v>
      </c>
      <c r="C8" s="365"/>
      <c r="D8" s="365"/>
      <c r="E8" s="365"/>
      <c r="F8" s="365"/>
      <c r="G8" s="365"/>
      <c r="H8" s="365"/>
      <c r="I8" s="365"/>
    </row>
    <row r="9" spans="1:9" ht="10.5" customHeight="1">
      <c r="A9" s="210"/>
      <c r="B9" s="3"/>
      <c r="C9" s="74"/>
      <c r="D9" s="74"/>
      <c r="E9" s="74"/>
      <c r="F9" s="74"/>
      <c r="G9" s="71"/>
      <c r="H9" s="91"/>
      <c r="I9" s="71"/>
    </row>
    <row r="10" spans="1:10" ht="14.25">
      <c r="A10" s="356" t="s">
        <v>1</v>
      </c>
      <c r="B10" s="366" t="s">
        <v>190</v>
      </c>
      <c r="C10" s="368" t="s">
        <v>191</v>
      </c>
      <c r="D10" s="369"/>
      <c r="E10" s="369"/>
      <c r="F10" s="370"/>
      <c r="G10" s="356" t="s">
        <v>192</v>
      </c>
      <c r="H10" s="356" t="s">
        <v>385</v>
      </c>
      <c r="I10" s="371" t="s">
        <v>7</v>
      </c>
      <c r="J10" s="364"/>
    </row>
    <row r="11" spans="1:10" s="4" customFormat="1" ht="37.5" customHeight="1">
      <c r="A11" s="357"/>
      <c r="B11" s="367"/>
      <c r="C11" s="65" t="s">
        <v>8</v>
      </c>
      <c r="D11" s="65" t="s">
        <v>9</v>
      </c>
      <c r="E11" s="65" t="s">
        <v>10</v>
      </c>
      <c r="F11" s="65" t="s">
        <v>11</v>
      </c>
      <c r="G11" s="357"/>
      <c r="H11" s="357"/>
      <c r="I11" s="372"/>
      <c r="J11" s="364"/>
    </row>
    <row r="12" spans="1:10" s="4" customFormat="1" ht="21.75" customHeight="1">
      <c r="A12" s="378" t="s">
        <v>195</v>
      </c>
      <c r="B12" s="379"/>
      <c r="C12" s="379"/>
      <c r="D12" s="379"/>
      <c r="E12" s="379"/>
      <c r="F12" s="379"/>
      <c r="G12" s="379"/>
      <c r="H12" s="379"/>
      <c r="I12" s="380"/>
      <c r="J12" s="112"/>
    </row>
    <row r="13" spans="1:11" ht="15" customHeight="1">
      <c r="A13" s="6"/>
      <c r="B13" s="358" t="s">
        <v>387</v>
      </c>
      <c r="C13" s="359"/>
      <c r="D13" s="359"/>
      <c r="E13" s="359"/>
      <c r="F13" s="359"/>
      <c r="G13" s="359"/>
      <c r="H13" s="359"/>
      <c r="I13" s="360"/>
      <c r="J13" s="5"/>
      <c r="K13" s="94"/>
    </row>
    <row r="14" spans="1:10" ht="15" customHeight="1">
      <c r="A14" s="6" t="s">
        <v>457</v>
      </c>
      <c r="B14" s="113" t="s">
        <v>386</v>
      </c>
      <c r="C14" s="67"/>
      <c r="D14" s="67"/>
      <c r="E14" s="67"/>
      <c r="F14" s="67"/>
      <c r="G14" s="67"/>
      <c r="H14" s="90"/>
      <c r="I14" s="67"/>
      <c r="J14" s="5"/>
    </row>
    <row r="15" spans="1:10" ht="29.25" customHeight="1">
      <c r="A15" s="6" t="s">
        <v>458</v>
      </c>
      <c r="B15" s="114" t="s">
        <v>388</v>
      </c>
      <c r="C15" s="67"/>
      <c r="D15" s="115">
        <v>1626487</v>
      </c>
      <c r="E15" s="67"/>
      <c r="F15" s="115">
        <v>1626487</v>
      </c>
      <c r="G15" s="67" t="s">
        <v>451</v>
      </c>
      <c r="H15" s="90"/>
      <c r="I15" s="67" t="s">
        <v>195</v>
      </c>
      <c r="J15" s="5"/>
    </row>
    <row r="16" spans="1:10" ht="30.75" customHeight="1">
      <c r="A16" s="6" t="s">
        <v>196</v>
      </c>
      <c r="B16" s="114" t="s">
        <v>389</v>
      </c>
      <c r="C16" s="67"/>
      <c r="D16" s="116">
        <v>42998</v>
      </c>
      <c r="E16" s="67"/>
      <c r="F16" s="116">
        <v>42998</v>
      </c>
      <c r="G16" s="67" t="s">
        <v>219</v>
      </c>
      <c r="H16" s="90"/>
      <c r="I16" s="67" t="s">
        <v>195</v>
      </c>
      <c r="J16" s="5"/>
    </row>
    <row r="17" spans="1:10" ht="15" customHeight="1">
      <c r="A17" s="6" t="s">
        <v>198</v>
      </c>
      <c r="B17" s="114" t="s">
        <v>390</v>
      </c>
      <c r="C17" s="67"/>
      <c r="D17" s="116">
        <v>40000</v>
      </c>
      <c r="E17" s="67"/>
      <c r="F17" s="116">
        <v>40000</v>
      </c>
      <c r="G17" s="67" t="s">
        <v>183</v>
      </c>
      <c r="H17" s="90"/>
      <c r="I17" s="67" t="s">
        <v>195</v>
      </c>
      <c r="J17" s="5"/>
    </row>
    <row r="18" spans="1:10" ht="15" customHeight="1">
      <c r="A18" s="6" t="s">
        <v>199</v>
      </c>
      <c r="B18" s="114" t="s">
        <v>391</v>
      </c>
      <c r="C18" s="67"/>
      <c r="D18" s="116">
        <v>105000</v>
      </c>
      <c r="E18" s="67"/>
      <c r="F18" s="116">
        <v>105000</v>
      </c>
      <c r="G18" s="67" t="s">
        <v>186</v>
      </c>
      <c r="H18" s="90"/>
      <c r="I18" s="67" t="s">
        <v>195</v>
      </c>
      <c r="J18" s="5"/>
    </row>
    <row r="19" spans="1:10" ht="15" customHeight="1">
      <c r="A19" s="6" t="s">
        <v>459</v>
      </c>
      <c r="B19" s="114" t="s">
        <v>392</v>
      </c>
      <c r="C19" s="67"/>
      <c r="D19" s="116">
        <v>20000</v>
      </c>
      <c r="E19" s="67"/>
      <c r="F19" s="116">
        <v>20000</v>
      </c>
      <c r="G19" s="67" t="s">
        <v>186</v>
      </c>
      <c r="H19" s="90"/>
      <c r="I19" s="67" t="s">
        <v>195</v>
      </c>
      <c r="J19" s="5"/>
    </row>
    <row r="20" spans="1:10" ht="15" customHeight="1">
      <c r="A20" s="6" t="s">
        <v>460</v>
      </c>
      <c r="B20" s="117" t="s">
        <v>393</v>
      </c>
      <c r="C20" s="67"/>
      <c r="D20" s="118"/>
      <c r="E20" s="67"/>
      <c r="F20" s="118"/>
      <c r="G20" s="67"/>
      <c r="H20" s="90"/>
      <c r="I20" s="67"/>
      <c r="J20" s="107"/>
    </row>
    <row r="21" spans="1:10" ht="15" customHeight="1">
      <c r="A21" s="6" t="s">
        <v>202</v>
      </c>
      <c r="B21" s="119" t="s">
        <v>394</v>
      </c>
      <c r="C21" s="67"/>
      <c r="D21" s="116">
        <v>1370400</v>
      </c>
      <c r="E21" s="67"/>
      <c r="F21" s="116">
        <v>1370400</v>
      </c>
      <c r="G21" s="67"/>
      <c r="H21" s="90"/>
      <c r="I21" s="67" t="s">
        <v>195</v>
      </c>
      <c r="J21" s="105"/>
    </row>
    <row r="22" spans="1:10" ht="15" customHeight="1">
      <c r="A22" s="6"/>
      <c r="B22" s="140" t="s">
        <v>395</v>
      </c>
      <c r="C22" s="67"/>
      <c r="D22" s="116" t="s">
        <v>200</v>
      </c>
      <c r="E22" s="67"/>
      <c r="F22" s="116" t="s">
        <v>200</v>
      </c>
      <c r="G22" s="67" t="s">
        <v>183</v>
      </c>
      <c r="H22" s="90"/>
      <c r="I22" s="67"/>
      <c r="J22" s="105"/>
    </row>
    <row r="23" spans="1:10" ht="15" customHeight="1">
      <c r="A23" s="6"/>
      <c r="B23" s="140" t="s">
        <v>396</v>
      </c>
      <c r="C23" s="67"/>
      <c r="D23" s="116" t="s">
        <v>200</v>
      </c>
      <c r="E23" s="67"/>
      <c r="F23" s="116" t="s">
        <v>200</v>
      </c>
      <c r="G23" s="67" t="s">
        <v>183</v>
      </c>
      <c r="H23" s="90"/>
      <c r="I23" s="67"/>
      <c r="J23" s="105"/>
    </row>
    <row r="24" spans="1:10" ht="15" customHeight="1">
      <c r="A24" s="6"/>
      <c r="B24" s="140" t="s">
        <v>397</v>
      </c>
      <c r="C24" s="67"/>
      <c r="D24" s="116" t="s">
        <v>200</v>
      </c>
      <c r="E24" s="67"/>
      <c r="F24" s="116" t="s">
        <v>200</v>
      </c>
      <c r="G24" s="67" t="s">
        <v>183</v>
      </c>
      <c r="H24" s="90"/>
      <c r="I24" s="67"/>
      <c r="J24" s="105"/>
    </row>
    <row r="25" spans="1:10" ht="15" customHeight="1">
      <c r="A25" s="6"/>
      <c r="B25" s="140" t="s">
        <v>398</v>
      </c>
      <c r="C25" s="67"/>
      <c r="D25" s="116" t="s">
        <v>200</v>
      </c>
      <c r="E25" s="67"/>
      <c r="F25" s="116" t="s">
        <v>200</v>
      </c>
      <c r="G25" s="67" t="s">
        <v>184</v>
      </c>
      <c r="H25" s="90"/>
      <c r="I25" s="67"/>
      <c r="J25" s="105"/>
    </row>
    <row r="26" spans="1:10" ht="15" customHeight="1">
      <c r="A26" s="6"/>
      <c r="B26" s="140" t="s">
        <v>399</v>
      </c>
      <c r="C26" s="67"/>
      <c r="D26" s="116" t="s">
        <v>200</v>
      </c>
      <c r="E26" s="67"/>
      <c r="F26" s="116" t="s">
        <v>200</v>
      </c>
      <c r="G26" s="67" t="s">
        <v>184</v>
      </c>
      <c r="H26" s="90"/>
      <c r="I26" s="67"/>
      <c r="J26" s="106"/>
    </row>
    <row r="27" spans="1:10" ht="15" customHeight="1">
      <c r="A27" s="6"/>
      <c r="B27" s="120" t="s">
        <v>400</v>
      </c>
      <c r="C27" s="67"/>
      <c r="D27" s="116" t="s">
        <v>200</v>
      </c>
      <c r="E27" s="67"/>
      <c r="F27" s="116" t="s">
        <v>200</v>
      </c>
      <c r="G27" s="67" t="s">
        <v>184</v>
      </c>
      <c r="H27" s="90"/>
      <c r="I27" s="67"/>
      <c r="J27" s="106"/>
    </row>
    <row r="28" spans="1:10" ht="15" customHeight="1">
      <c r="A28" s="6"/>
      <c r="B28" s="140" t="s">
        <v>401</v>
      </c>
      <c r="C28" s="67"/>
      <c r="D28" s="116" t="s">
        <v>200</v>
      </c>
      <c r="E28" s="67"/>
      <c r="F28" s="116" t="s">
        <v>200</v>
      </c>
      <c r="G28" s="67" t="s">
        <v>186</v>
      </c>
      <c r="H28" s="90"/>
      <c r="I28" s="67"/>
      <c r="J28" s="106"/>
    </row>
    <row r="29" spans="1:10" ht="15" customHeight="1">
      <c r="A29" s="6"/>
      <c r="B29" s="120" t="s">
        <v>402</v>
      </c>
      <c r="C29" s="67"/>
      <c r="D29" s="116" t="s">
        <v>200</v>
      </c>
      <c r="E29" s="67"/>
      <c r="F29" s="116" t="s">
        <v>200</v>
      </c>
      <c r="G29" s="67" t="s">
        <v>186</v>
      </c>
      <c r="H29" s="90"/>
      <c r="I29" s="67"/>
      <c r="J29" s="108"/>
    </row>
    <row r="30" spans="1:10" ht="15" customHeight="1">
      <c r="A30" s="6" t="s">
        <v>203</v>
      </c>
      <c r="B30" s="121" t="s">
        <v>403</v>
      </c>
      <c r="C30" s="67"/>
      <c r="D30" s="116">
        <v>182963</v>
      </c>
      <c r="E30" s="67"/>
      <c r="F30" s="116">
        <v>182963</v>
      </c>
      <c r="G30" s="67"/>
      <c r="H30" s="90"/>
      <c r="I30" s="67" t="s">
        <v>195</v>
      </c>
      <c r="J30" s="108"/>
    </row>
    <row r="31" spans="1:10" ht="15" customHeight="1">
      <c r="A31" s="6"/>
      <c r="B31" s="122" t="s">
        <v>404</v>
      </c>
      <c r="C31" s="67"/>
      <c r="D31" s="116">
        <v>82963</v>
      </c>
      <c r="E31" s="67"/>
      <c r="F31" s="116">
        <v>82963</v>
      </c>
      <c r="G31" s="67" t="s">
        <v>186</v>
      </c>
      <c r="H31" s="90"/>
      <c r="I31" s="67"/>
      <c r="J31" s="106"/>
    </row>
    <row r="32" spans="1:10" ht="24.75" customHeight="1">
      <c r="A32" s="6"/>
      <c r="B32" s="114" t="s">
        <v>405</v>
      </c>
      <c r="C32" s="67"/>
      <c r="D32" s="116">
        <v>100000</v>
      </c>
      <c r="E32" s="67"/>
      <c r="F32" s="116">
        <v>100000</v>
      </c>
      <c r="G32" s="67" t="s">
        <v>452</v>
      </c>
      <c r="H32" s="90"/>
      <c r="I32" s="67"/>
      <c r="J32" s="106"/>
    </row>
    <row r="33" spans="1:10" ht="15" customHeight="1">
      <c r="A33" s="6" t="s">
        <v>234</v>
      </c>
      <c r="B33" s="117" t="s">
        <v>406</v>
      </c>
      <c r="C33" s="67"/>
      <c r="D33" s="116">
        <v>200000</v>
      </c>
      <c r="E33" s="67"/>
      <c r="F33" s="116">
        <v>200000</v>
      </c>
      <c r="G33" s="67"/>
      <c r="H33" s="90"/>
      <c r="I33" s="67" t="s">
        <v>195</v>
      </c>
      <c r="J33" s="109"/>
    </row>
    <row r="34" spans="1:10" ht="15" customHeight="1">
      <c r="A34" s="6"/>
      <c r="B34" s="114" t="s">
        <v>407</v>
      </c>
      <c r="C34" s="67"/>
      <c r="D34" s="116" t="s">
        <v>200</v>
      </c>
      <c r="E34" s="67"/>
      <c r="F34" s="116" t="s">
        <v>200</v>
      </c>
      <c r="G34" s="67" t="s">
        <v>186</v>
      </c>
      <c r="H34" s="90"/>
      <c r="I34" s="67"/>
      <c r="J34" s="110"/>
    </row>
    <row r="35" spans="1:10" ht="15" customHeight="1">
      <c r="A35" s="6"/>
      <c r="B35" s="114" t="s">
        <v>408</v>
      </c>
      <c r="C35" s="67"/>
      <c r="D35" s="116" t="s">
        <v>200</v>
      </c>
      <c r="E35" s="67"/>
      <c r="F35" s="116" t="s">
        <v>200</v>
      </c>
      <c r="G35" s="67" t="s">
        <v>186</v>
      </c>
      <c r="H35" s="90"/>
      <c r="I35" s="67"/>
      <c r="J35" s="97"/>
    </row>
    <row r="36" spans="1:10" ht="15" customHeight="1">
      <c r="A36" s="6"/>
      <c r="B36" s="120" t="s">
        <v>409</v>
      </c>
      <c r="C36" s="67"/>
      <c r="D36" s="116" t="s">
        <v>200</v>
      </c>
      <c r="E36" s="67"/>
      <c r="F36" s="116" t="s">
        <v>200</v>
      </c>
      <c r="G36" s="67" t="s">
        <v>186</v>
      </c>
      <c r="H36" s="90"/>
      <c r="I36" s="67"/>
      <c r="J36" s="5"/>
    </row>
    <row r="37" spans="1:10" ht="15" customHeight="1">
      <c r="A37" s="123" t="s">
        <v>461</v>
      </c>
      <c r="B37" s="124" t="s">
        <v>194</v>
      </c>
      <c r="C37" s="67"/>
      <c r="D37" s="67"/>
      <c r="E37" s="67" t="s">
        <v>189</v>
      </c>
      <c r="F37" s="67"/>
      <c r="G37" s="67"/>
      <c r="H37" s="90"/>
      <c r="I37" s="67"/>
      <c r="J37" s="5"/>
    </row>
    <row r="38" spans="1:10" ht="15" customHeight="1">
      <c r="A38" s="6" t="s">
        <v>244</v>
      </c>
      <c r="B38" s="121" t="s">
        <v>410</v>
      </c>
      <c r="C38" s="67"/>
      <c r="D38" s="116">
        <v>60000</v>
      </c>
      <c r="E38" s="67"/>
      <c r="F38" s="116">
        <v>60000</v>
      </c>
      <c r="G38" s="67"/>
      <c r="H38" s="90"/>
      <c r="I38" s="67" t="s">
        <v>195</v>
      </c>
      <c r="J38" s="5"/>
    </row>
    <row r="39" spans="1:10" ht="15" customHeight="1">
      <c r="A39" s="123"/>
      <c r="B39" s="114" t="s">
        <v>411</v>
      </c>
      <c r="C39" s="67"/>
      <c r="D39" s="116" t="s">
        <v>200</v>
      </c>
      <c r="E39" s="67"/>
      <c r="F39" s="116" t="s">
        <v>200</v>
      </c>
      <c r="G39" s="67" t="s">
        <v>186</v>
      </c>
      <c r="H39" s="90"/>
      <c r="I39" s="67"/>
      <c r="J39" s="5"/>
    </row>
    <row r="40" spans="1:10" ht="15" customHeight="1">
      <c r="A40" s="123"/>
      <c r="B40" s="114" t="s">
        <v>201</v>
      </c>
      <c r="C40" s="67"/>
      <c r="D40" s="116" t="s">
        <v>200</v>
      </c>
      <c r="E40" s="67"/>
      <c r="F40" s="116" t="s">
        <v>200</v>
      </c>
      <c r="G40" s="67" t="s">
        <v>186</v>
      </c>
      <c r="H40" s="90"/>
      <c r="I40" s="67"/>
      <c r="J40" s="5"/>
    </row>
    <row r="41" spans="1:10" ht="15" customHeight="1">
      <c r="A41" s="123"/>
      <c r="B41" s="114" t="s">
        <v>412</v>
      </c>
      <c r="C41" s="67"/>
      <c r="D41" s="116" t="s">
        <v>200</v>
      </c>
      <c r="E41" s="67"/>
      <c r="F41" s="116" t="s">
        <v>200</v>
      </c>
      <c r="G41" s="67" t="s">
        <v>186</v>
      </c>
      <c r="H41" s="90"/>
      <c r="I41" s="67"/>
      <c r="J41" s="5"/>
    </row>
    <row r="42" spans="1:10" ht="15" customHeight="1">
      <c r="A42" s="123"/>
      <c r="B42" s="114" t="s">
        <v>413</v>
      </c>
      <c r="C42" s="67"/>
      <c r="D42" s="116" t="s">
        <v>200</v>
      </c>
      <c r="E42" s="67"/>
      <c r="F42" s="116" t="s">
        <v>200</v>
      </c>
      <c r="G42" s="67" t="s">
        <v>186</v>
      </c>
      <c r="H42" s="90"/>
      <c r="I42" s="67"/>
      <c r="J42" s="5"/>
    </row>
    <row r="43" spans="1:10" ht="15" customHeight="1">
      <c r="A43" s="123"/>
      <c r="B43" s="114" t="s">
        <v>414</v>
      </c>
      <c r="C43" s="67"/>
      <c r="D43" s="116" t="s">
        <v>200</v>
      </c>
      <c r="E43" s="67"/>
      <c r="F43" s="116" t="s">
        <v>200</v>
      </c>
      <c r="G43" s="67" t="s">
        <v>186</v>
      </c>
      <c r="H43" s="90"/>
      <c r="I43" s="67"/>
      <c r="J43" s="5"/>
    </row>
    <row r="44" spans="1:10" ht="15" customHeight="1">
      <c r="A44" s="123"/>
      <c r="B44" s="114" t="s">
        <v>415</v>
      </c>
      <c r="C44" s="67"/>
      <c r="D44" s="116" t="s">
        <v>200</v>
      </c>
      <c r="E44" s="67"/>
      <c r="F44" s="116" t="s">
        <v>200</v>
      </c>
      <c r="G44" s="67" t="s">
        <v>186</v>
      </c>
      <c r="H44" s="90"/>
      <c r="I44" s="67"/>
      <c r="J44" s="5"/>
    </row>
    <row r="45" spans="1:10" ht="15" customHeight="1">
      <c r="A45" s="6" t="s">
        <v>246</v>
      </c>
      <c r="B45" s="122" t="s">
        <v>455</v>
      </c>
      <c r="C45" s="67"/>
      <c r="D45" s="67">
        <v>301557</v>
      </c>
      <c r="E45" s="67"/>
      <c r="F45" s="67">
        <v>301557</v>
      </c>
      <c r="G45" s="67" t="s">
        <v>219</v>
      </c>
      <c r="H45" s="90"/>
      <c r="I45" s="67" t="s">
        <v>195</v>
      </c>
      <c r="J45" s="5"/>
    </row>
    <row r="46" spans="1:10" ht="15" customHeight="1">
      <c r="A46" s="6" t="s">
        <v>248</v>
      </c>
      <c r="B46" s="122" t="s">
        <v>419</v>
      </c>
      <c r="C46" s="67"/>
      <c r="D46" s="67">
        <v>95906</v>
      </c>
      <c r="E46" s="67"/>
      <c r="F46" s="67">
        <v>95906</v>
      </c>
      <c r="G46" s="67" t="s">
        <v>449</v>
      </c>
      <c r="H46" s="90"/>
      <c r="I46" s="67" t="s">
        <v>195</v>
      </c>
      <c r="J46" s="5"/>
    </row>
    <row r="47" spans="1:10" ht="15" customHeight="1">
      <c r="A47" s="6" t="s">
        <v>251</v>
      </c>
      <c r="B47" s="122" t="s">
        <v>197</v>
      </c>
      <c r="C47" s="67"/>
      <c r="D47" s="116">
        <v>30000</v>
      </c>
      <c r="E47" s="67"/>
      <c r="F47" s="116">
        <v>30000</v>
      </c>
      <c r="G47" s="67" t="s">
        <v>181</v>
      </c>
      <c r="H47" s="90"/>
      <c r="I47" s="67" t="s">
        <v>195</v>
      </c>
      <c r="J47" s="5"/>
    </row>
    <row r="48" spans="1:10" ht="15" customHeight="1">
      <c r="A48" s="6" t="s">
        <v>253</v>
      </c>
      <c r="B48" s="122" t="s">
        <v>416</v>
      </c>
      <c r="C48" s="67"/>
      <c r="D48" s="116">
        <v>93983</v>
      </c>
      <c r="E48" s="67"/>
      <c r="F48" s="116">
        <v>93983</v>
      </c>
      <c r="G48" s="67" t="s">
        <v>450</v>
      </c>
      <c r="H48" s="90"/>
      <c r="I48" s="67" t="s">
        <v>195</v>
      </c>
      <c r="J48" s="5"/>
    </row>
    <row r="49" spans="1:10" ht="15" customHeight="1">
      <c r="A49" s="6"/>
      <c r="B49" s="119" t="s">
        <v>417</v>
      </c>
      <c r="C49" s="67"/>
      <c r="D49" s="118"/>
      <c r="E49" s="67"/>
      <c r="F49" s="118"/>
      <c r="G49" s="67"/>
      <c r="H49" s="90"/>
      <c r="I49" s="67"/>
      <c r="J49" s="5"/>
    </row>
    <row r="50" spans="1:10" ht="15" customHeight="1">
      <c r="A50" s="6" t="s">
        <v>255</v>
      </c>
      <c r="B50" s="120" t="s">
        <v>381</v>
      </c>
      <c r="C50" s="67"/>
      <c r="D50" s="125">
        <v>13300</v>
      </c>
      <c r="E50" s="67"/>
      <c r="F50" s="125">
        <v>13300</v>
      </c>
      <c r="G50" s="67" t="s">
        <v>184</v>
      </c>
      <c r="H50" s="90"/>
      <c r="I50" s="67" t="s">
        <v>195</v>
      </c>
      <c r="J50" s="5"/>
    </row>
    <row r="51" spans="1:10" ht="30.75" customHeight="1">
      <c r="A51" s="6" t="s">
        <v>257</v>
      </c>
      <c r="B51" s="114" t="s">
        <v>418</v>
      </c>
      <c r="C51" s="67"/>
      <c r="D51" s="116">
        <v>1500</v>
      </c>
      <c r="E51" s="67"/>
      <c r="F51" s="116">
        <v>1500</v>
      </c>
      <c r="G51" s="67" t="s">
        <v>183</v>
      </c>
      <c r="H51" s="90"/>
      <c r="I51" s="67" t="s">
        <v>195</v>
      </c>
      <c r="J51" s="5"/>
    </row>
    <row r="52" spans="1:10" ht="15" customHeight="1" thickBot="1">
      <c r="A52" s="126"/>
      <c r="B52" s="98" t="s">
        <v>204</v>
      </c>
      <c r="C52" s="128"/>
      <c r="D52" s="127">
        <v>4184094</v>
      </c>
      <c r="E52" s="128"/>
      <c r="F52" s="127">
        <v>4184094</v>
      </c>
      <c r="G52" s="128"/>
      <c r="H52" s="129"/>
      <c r="I52" s="128"/>
      <c r="J52" s="5"/>
    </row>
    <row r="53" spans="1:10" ht="15" customHeight="1" thickBot="1">
      <c r="A53" s="130"/>
      <c r="B53" s="361" t="s">
        <v>420</v>
      </c>
      <c r="C53" s="362"/>
      <c r="D53" s="362"/>
      <c r="E53" s="362"/>
      <c r="F53" s="362"/>
      <c r="G53" s="362"/>
      <c r="H53" s="362"/>
      <c r="I53" s="363"/>
      <c r="J53" s="5"/>
    </row>
    <row r="54" spans="1:10" ht="15" customHeight="1">
      <c r="A54" s="211" t="s">
        <v>457</v>
      </c>
      <c r="B54" s="131" t="s">
        <v>205</v>
      </c>
      <c r="C54" s="100"/>
      <c r="D54" s="99"/>
      <c r="E54" s="99"/>
      <c r="F54" s="99"/>
      <c r="G54" s="100"/>
      <c r="H54" s="101"/>
      <c r="I54" s="100"/>
      <c r="J54" s="5"/>
    </row>
    <row r="55" spans="1:10" ht="15" customHeight="1">
      <c r="A55" s="6" t="s">
        <v>458</v>
      </c>
      <c r="B55" s="89" t="s">
        <v>206</v>
      </c>
      <c r="C55" s="67"/>
      <c r="D55" s="116">
        <v>233418</v>
      </c>
      <c r="E55" s="68"/>
      <c r="F55" s="116">
        <v>233418</v>
      </c>
      <c r="G55" s="72" t="s">
        <v>186</v>
      </c>
      <c r="H55" s="70"/>
      <c r="I55" s="67" t="s">
        <v>195</v>
      </c>
      <c r="J55" s="5"/>
    </row>
    <row r="56" spans="1:10" ht="15" customHeight="1">
      <c r="A56" s="6" t="s">
        <v>196</v>
      </c>
      <c r="B56" s="66" t="s">
        <v>421</v>
      </c>
      <c r="C56" s="67"/>
      <c r="D56" s="116">
        <v>135994</v>
      </c>
      <c r="E56" s="68"/>
      <c r="F56" s="116">
        <v>135994</v>
      </c>
      <c r="G56" s="72" t="s">
        <v>450</v>
      </c>
      <c r="H56" s="90"/>
      <c r="I56" s="67" t="s">
        <v>195</v>
      </c>
      <c r="J56" s="5"/>
    </row>
    <row r="57" spans="1:10" ht="15" customHeight="1">
      <c r="A57" s="6" t="s">
        <v>198</v>
      </c>
      <c r="B57" s="89" t="s">
        <v>207</v>
      </c>
      <c r="C57" s="67"/>
      <c r="D57" s="68">
        <v>53223</v>
      </c>
      <c r="E57" s="68"/>
      <c r="F57" s="68">
        <v>53223</v>
      </c>
      <c r="G57" s="72" t="s">
        <v>183</v>
      </c>
      <c r="H57" s="70"/>
      <c r="I57" s="67" t="s">
        <v>195</v>
      </c>
      <c r="J57" s="5"/>
    </row>
    <row r="58" spans="1:10" ht="15" customHeight="1">
      <c r="A58" s="6" t="s">
        <v>199</v>
      </c>
      <c r="B58" s="89" t="s">
        <v>208</v>
      </c>
      <c r="C58" s="67"/>
      <c r="D58" s="116">
        <v>50000</v>
      </c>
      <c r="E58" s="68"/>
      <c r="F58" s="116">
        <v>50000</v>
      </c>
      <c r="G58" s="72" t="s">
        <v>186</v>
      </c>
      <c r="H58" s="70"/>
      <c r="I58" s="67" t="s">
        <v>195</v>
      </c>
      <c r="J58" s="5"/>
    </row>
    <row r="59" spans="1:10" ht="15" customHeight="1">
      <c r="A59" s="6" t="s">
        <v>460</v>
      </c>
      <c r="B59" s="132" t="s">
        <v>423</v>
      </c>
      <c r="C59" s="67"/>
      <c r="D59" s="118"/>
      <c r="E59" s="68"/>
      <c r="F59" s="118"/>
      <c r="G59" s="72"/>
      <c r="H59" s="70"/>
      <c r="I59" s="67"/>
      <c r="J59" s="5"/>
    </row>
    <row r="60" spans="1:10" ht="15" customHeight="1">
      <c r="A60" s="6"/>
      <c r="B60" s="133" t="s">
        <v>424</v>
      </c>
      <c r="C60" s="67"/>
      <c r="D60" s="116">
        <f>SUM(D61:D63)</f>
        <v>142968</v>
      </c>
      <c r="E60" s="68"/>
      <c r="F60" s="116">
        <f>SUM(F61:F63)</f>
        <v>142968</v>
      </c>
      <c r="G60" s="72"/>
      <c r="H60" s="70"/>
      <c r="I60" s="67"/>
      <c r="J60" s="5"/>
    </row>
    <row r="61" spans="1:10" ht="15" customHeight="1">
      <c r="A61" s="6" t="s">
        <v>202</v>
      </c>
      <c r="B61" s="120" t="s">
        <v>425</v>
      </c>
      <c r="C61" s="67"/>
      <c r="D61" s="134">
        <v>45740</v>
      </c>
      <c r="E61" s="68"/>
      <c r="F61" s="134">
        <v>45740</v>
      </c>
      <c r="G61" s="72" t="s">
        <v>451</v>
      </c>
      <c r="H61" s="70"/>
      <c r="I61" s="67" t="s">
        <v>195</v>
      </c>
      <c r="J61" s="5"/>
    </row>
    <row r="62" spans="1:10" ht="15" customHeight="1">
      <c r="A62" s="6" t="s">
        <v>203</v>
      </c>
      <c r="B62" s="120" t="s">
        <v>426</v>
      </c>
      <c r="C62" s="67"/>
      <c r="D62" s="134">
        <v>22523</v>
      </c>
      <c r="E62" s="68"/>
      <c r="F62" s="134">
        <v>22523</v>
      </c>
      <c r="G62" s="72" t="s">
        <v>451</v>
      </c>
      <c r="H62" s="70"/>
      <c r="I62" s="67" t="s">
        <v>195</v>
      </c>
      <c r="J62" s="5"/>
    </row>
    <row r="63" spans="1:10" ht="15" customHeight="1">
      <c r="A63" s="6" t="s">
        <v>234</v>
      </c>
      <c r="B63" s="120" t="s">
        <v>427</v>
      </c>
      <c r="C63" s="67"/>
      <c r="D63" s="134">
        <v>74705</v>
      </c>
      <c r="E63" s="68"/>
      <c r="F63" s="134">
        <v>74705</v>
      </c>
      <c r="G63" s="72" t="s">
        <v>451</v>
      </c>
      <c r="H63" s="70"/>
      <c r="I63" s="67" t="s">
        <v>195</v>
      </c>
      <c r="J63" s="5"/>
    </row>
    <row r="64" spans="1:10" ht="15" customHeight="1">
      <c r="A64" s="6"/>
      <c r="B64" s="133" t="s">
        <v>428</v>
      </c>
      <c r="C64" s="67"/>
      <c r="D64" s="116">
        <v>39913</v>
      </c>
      <c r="E64" s="68"/>
      <c r="F64" s="116">
        <v>39913</v>
      </c>
      <c r="G64" s="72"/>
      <c r="H64" s="70"/>
      <c r="I64" s="67"/>
      <c r="J64" s="5"/>
    </row>
    <row r="65" spans="1:10" ht="15" customHeight="1">
      <c r="A65" s="6" t="s">
        <v>239</v>
      </c>
      <c r="B65" s="120" t="s">
        <v>429</v>
      </c>
      <c r="C65" s="67"/>
      <c r="D65" s="134">
        <v>17390</v>
      </c>
      <c r="E65" s="68"/>
      <c r="F65" s="134">
        <v>17390</v>
      </c>
      <c r="G65" s="72" t="s">
        <v>451</v>
      </c>
      <c r="H65" s="70"/>
      <c r="I65" s="67" t="s">
        <v>195</v>
      </c>
      <c r="J65" s="5"/>
    </row>
    <row r="66" spans="1:10" ht="15" customHeight="1">
      <c r="A66" s="6" t="s">
        <v>462</v>
      </c>
      <c r="B66" s="120" t="s">
        <v>426</v>
      </c>
      <c r="C66" s="67"/>
      <c r="D66" s="134">
        <v>22523</v>
      </c>
      <c r="E66" s="68"/>
      <c r="F66" s="134">
        <v>22523</v>
      </c>
      <c r="G66" s="72" t="s">
        <v>451</v>
      </c>
      <c r="H66" s="70"/>
      <c r="I66" s="67" t="s">
        <v>195</v>
      </c>
      <c r="J66" s="5"/>
    </row>
    <row r="67" spans="1:10" ht="15" customHeight="1">
      <c r="A67" s="6"/>
      <c r="B67" s="133" t="s">
        <v>430</v>
      </c>
      <c r="C67" s="67"/>
      <c r="D67" s="116">
        <f>SUM(D68:D71)</f>
        <v>114237</v>
      </c>
      <c r="E67" s="68"/>
      <c r="F67" s="116">
        <f>SUM(F68:F71)</f>
        <v>114237</v>
      </c>
      <c r="G67" s="72"/>
      <c r="H67" s="70"/>
      <c r="I67" s="67"/>
      <c r="J67" s="5"/>
    </row>
    <row r="68" spans="1:10" ht="15" customHeight="1">
      <c r="A68" s="6" t="s">
        <v>463</v>
      </c>
      <c r="B68" s="120" t="s">
        <v>431</v>
      </c>
      <c r="C68" s="67"/>
      <c r="D68" s="134">
        <v>8317</v>
      </c>
      <c r="E68" s="68"/>
      <c r="F68" s="134">
        <v>8317</v>
      </c>
      <c r="G68" s="72" t="s">
        <v>452</v>
      </c>
      <c r="H68" s="70"/>
      <c r="I68" s="67" t="s">
        <v>195</v>
      </c>
      <c r="J68" s="5"/>
    </row>
    <row r="69" spans="1:10" ht="15" customHeight="1">
      <c r="A69" s="6" t="s">
        <v>464</v>
      </c>
      <c r="B69" s="120" t="s">
        <v>432</v>
      </c>
      <c r="C69" s="67"/>
      <c r="D69" s="134">
        <v>10920</v>
      </c>
      <c r="E69" s="68"/>
      <c r="F69" s="134">
        <v>10920</v>
      </c>
      <c r="G69" s="72" t="s">
        <v>452</v>
      </c>
      <c r="H69" s="70"/>
      <c r="I69" s="67" t="s">
        <v>195</v>
      </c>
      <c r="J69" s="111"/>
    </row>
    <row r="70" spans="1:10" ht="15" customHeight="1">
      <c r="A70" s="6" t="s">
        <v>465</v>
      </c>
      <c r="B70" s="120" t="s">
        <v>433</v>
      </c>
      <c r="C70" s="67"/>
      <c r="D70" s="134">
        <v>8000</v>
      </c>
      <c r="E70" s="68"/>
      <c r="F70" s="134">
        <v>8000</v>
      </c>
      <c r="G70" s="72" t="s">
        <v>452</v>
      </c>
      <c r="H70" s="70"/>
      <c r="I70" s="67" t="s">
        <v>195</v>
      </c>
      <c r="J70" s="111"/>
    </row>
    <row r="71" spans="1:10" ht="15" customHeight="1">
      <c r="A71" s="6" t="s">
        <v>466</v>
      </c>
      <c r="B71" s="120" t="s">
        <v>434</v>
      </c>
      <c r="C71" s="67"/>
      <c r="D71" s="134">
        <v>87000</v>
      </c>
      <c r="E71" s="68"/>
      <c r="F71" s="134">
        <v>87000</v>
      </c>
      <c r="G71" s="72" t="s">
        <v>452</v>
      </c>
      <c r="H71" s="70"/>
      <c r="I71" s="67" t="s">
        <v>195</v>
      </c>
      <c r="J71" s="104"/>
    </row>
    <row r="72" spans="1:10" ht="15" customHeight="1">
      <c r="A72" s="6"/>
      <c r="B72" s="133" t="s">
        <v>435</v>
      </c>
      <c r="C72" s="67"/>
      <c r="D72" s="116">
        <f>SUM(D73:D75)</f>
        <v>62760</v>
      </c>
      <c r="E72" s="68"/>
      <c r="F72" s="116">
        <f>SUM(F73:F75)</f>
        <v>62760</v>
      </c>
      <c r="G72" s="72"/>
      <c r="H72" s="70"/>
      <c r="I72" s="67"/>
      <c r="J72" s="111"/>
    </row>
    <row r="73" spans="1:10" ht="15" customHeight="1">
      <c r="A73" s="6" t="s">
        <v>467</v>
      </c>
      <c r="B73" s="120" t="s">
        <v>436</v>
      </c>
      <c r="C73" s="67"/>
      <c r="D73" s="134">
        <v>17390</v>
      </c>
      <c r="E73" s="68"/>
      <c r="F73" s="134">
        <v>17390</v>
      </c>
      <c r="G73" s="72" t="s">
        <v>452</v>
      </c>
      <c r="H73" s="70"/>
      <c r="I73" s="67" t="s">
        <v>195</v>
      </c>
      <c r="J73" s="111"/>
    </row>
    <row r="74" spans="1:10" ht="15" customHeight="1">
      <c r="A74" s="6" t="s">
        <v>468</v>
      </c>
      <c r="B74" s="120" t="s">
        <v>437</v>
      </c>
      <c r="C74" s="67"/>
      <c r="D74" s="134">
        <v>40370</v>
      </c>
      <c r="E74" s="68"/>
      <c r="F74" s="134">
        <v>40370</v>
      </c>
      <c r="G74" s="72" t="s">
        <v>452</v>
      </c>
      <c r="H74" s="70"/>
      <c r="I74" s="67" t="s">
        <v>195</v>
      </c>
      <c r="J74" s="111"/>
    </row>
    <row r="75" spans="1:10" ht="15" customHeight="1">
      <c r="A75" s="6" t="s">
        <v>469</v>
      </c>
      <c r="B75" s="120" t="s">
        <v>439</v>
      </c>
      <c r="C75" s="67"/>
      <c r="D75" s="134">
        <v>5000</v>
      </c>
      <c r="E75" s="68"/>
      <c r="F75" s="134">
        <v>5000</v>
      </c>
      <c r="G75" s="72" t="s">
        <v>452</v>
      </c>
      <c r="H75" s="70"/>
      <c r="I75" s="67" t="s">
        <v>195</v>
      </c>
      <c r="J75" s="106"/>
    </row>
    <row r="76" spans="1:10" ht="15" customHeight="1">
      <c r="A76" s="6" t="s">
        <v>470</v>
      </c>
      <c r="B76" s="122" t="s">
        <v>438</v>
      </c>
      <c r="C76" s="67"/>
      <c r="D76" s="116">
        <v>65600</v>
      </c>
      <c r="E76" s="68"/>
      <c r="F76" s="116">
        <v>65600</v>
      </c>
      <c r="G76" s="72" t="s">
        <v>452</v>
      </c>
      <c r="H76" s="70"/>
      <c r="I76" s="67" t="s">
        <v>195</v>
      </c>
      <c r="J76" s="102"/>
    </row>
    <row r="77" spans="1:10" ht="15" customHeight="1">
      <c r="A77" s="123" t="s">
        <v>461</v>
      </c>
      <c r="B77" s="124" t="s">
        <v>422</v>
      </c>
      <c r="C77" s="67"/>
      <c r="D77" s="68"/>
      <c r="E77" s="68"/>
      <c r="F77" s="68"/>
      <c r="G77" s="67"/>
      <c r="H77" s="90"/>
      <c r="I77" s="67"/>
      <c r="J77" s="102"/>
    </row>
    <row r="78" spans="1:10" ht="15" customHeight="1">
      <c r="A78" s="126"/>
      <c r="B78" s="135" t="s">
        <v>440</v>
      </c>
      <c r="C78" s="67"/>
      <c r="D78" s="116">
        <v>138544</v>
      </c>
      <c r="E78" s="68"/>
      <c r="F78" s="116">
        <v>138544</v>
      </c>
      <c r="G78" s="67"/>
      <c r="H78" s="90"/>
      <c r="I78" s="67"/>
      <c r="J78" s="111"/>
    </row>
    <row r="79" spans="1:10" ht="15" customHeight="1">
      <c r="A79" s="69" t="s">
        <v>244</v>
      </c>
      <c r="B79" s="122" t="s">
        <v>441</v>
      </c>
      <c r="C79" s="67"/>
      <c r="D79" s="68"/>
      <c r="E79" s="68"/>
      <c r="F79" s="68"/>
      <c r="G79" s="67" t="s">
        <v>453</v>
      </c>
      <c r="H79" s="90"/>
      <c r="I79" s="67" t="s">
        <v>195</v>
      </c>
      <c r="J79" s="105"/>
    </row>
    <row r="80" spans="1:10" ht="15" customHeight="1">
      <c r="A80" s="69"/>
      <c r="B80" s="135" t="s">
        <v>442</v>
      </c>
      <c r="C80" s="67"/>
      <c r="D80" s="68"/>
      <c r="E80" s="68"/>
      <c r="F80" s="68"/>
      <c r="G80" s="67"/>
      <c r="H80" s="90"/>
      <c r="I80" s="67"/>
      <c r="J80" s="111"/>
    </row>
    <row r="81" spans="1:10" ht="15" customHeight="1">
      <c r="A81" s="69" t="s">
        <v>246</v>
      </c>
      <c r="B81" s="122" t="s">
        <v>382</v>
      </c>
      <c r="C81" s="67"/>
      <c r="D81" s="116">
        <v>388462</v>
      </c>
      <c r="E81" s="68"/>
      <c r="F81" s="116">
        <v>388462</v>
      </c>
      <c r="G81" s="67" t="s">
        <v>454</v>
      </c>
      <c r="H81" s="90"/>
      <c r="I81" s="67" t="s">
        <v>195</v>
      </c>
      <c r="J81" s="105"/>
    </row>
    <row r="82" spans="1:10" ht="15" customHeight="1">
      <c r="A82" s="69"/>
      <c r="B82" s="135" t="s">
        <v>445</v>
      </c>
      <c r="C82" s="67"/>
      <c r="D82" s="116">
        <v>350000</v>
      </c>
      <c r="E82" s="68"/>
      <c r="F82" s="116">
        <v>350000</v>
      </c>
      <c r="G82" s="67"/>
      <c r="H82" s="90"/>
      <c r="I82" s="67"/>
      <c r="J82" s="111"/>
    </row>
    <row r="83" spans="1:10" ht="15" customHeight="1">
      <c r="A83" s="69" t="s">
        <v>248</v>
      </c>
      <c r="B83" s="122" t="s">
        <v>443</v>
      </c>
      <c r="C83" s="67"/>
      <c r="D83" s="116">
        <v>50000</v>
      </c>
      <c r="E83" s="68"/>
      <c r="F83" s="116">
        <v>50000</v>
      </c>
      <c r="G83" s="67" t="s">
        <v>454</v>
      </c>
      <c r="H83" s="90"/>
      <c r="I83" s="67" t="s">
        <v>195</v>
      </c>
      <c r="J83" s="111"/>
    </row>
    <row r="84" spans="1:10" ht="15" customHeight="1">
      <c r="A84" s="69" t="s">
        <v>251</v>
      </c>
      <c r="B84" s="122" t="s">
        <v>444</v>
      </c>
      <c r="C84" s="67"/>
      <c r="D84" s="116">
        <v>50000</v>
      </c>
      <c r="E84" s="68"/>
      <c r="F84" s="116">
        <v>50000</v>
      </c>
      <c r="G84" s="67" t="s">
        <v>454</v>
      </c>
      <c r="H84" s="90"/>
      <c r="I84" s="67" t="s">
        <v>195</v>
      </c>
      <c r="J84" s="103"/>
    </row>
    <row r="85" spans="1:10" ht="15" customHeight="1">
      <c r="A85" s="69" t="s">
        <v>253</v>
      </c>
      <c r="B85" s="114" t="s">
        <v>456</v>
      </c>
      <c r="C85" s="67"/>
      <c r="D85" s="116">
        <v>250000</v>
      </c>
      <c r="E85" s="68"/>
      <c r="F85" s="116">
        <v>250000</v>
      </c>
      <c r="G85" s="67" t="s">
        <v>219</v>
      </c>
      <c r="H85" s="90"/>
      <c r="I85" s="67" t="s">
        <v>195</v>
      </c>
      <c r="J85" s="102"/>
    </row>
    <row r="86" spans="1:10" ht="15" customHeight="1">
      <c r="A86" s="126"/>
      <c r="B86" s="135" t="s">
        <v>403</v>
      </c>
      <c r="C86" s="67"/>
      <c r="D86" s="68"/>
      <c r="E86" s="68"/>
      <c r="F86" s="68"/>
      <c r="G86" s="67"/>
      <c r="H86" s="90"/>
      <c r="I86" s="67"/>
      <c r="J86" s="102"/>
    </row>
    <row r="87" spans="1:10" ht="27" customHeight="1">
      <c r="A87" s="69" t="s">
        <v>255</v>
      </c>
      <c r="B87" s="114" t="s">
        <v>446</v>
      </c>
      <c r="C87" s="67"/>
      <c r="D87" s="116">
        <v>50000</v>
      </c>
      <c r="E87" s="68"/>
      <c r="F87" s="116">
        <v>50000</v>
      </c>
      <c r="G87" s="67" t="s">
        <v>452</v>
      </c>
      <c r="H87" s="70"/>
      <c r="I87" s="67" t="s">
        <v>195</v>
      </c>
      <c r="J87" s="5"/>
    </row>
    <row r="88" spans="1:10" ht="15" customHeight="1">
      <c r="A88" s="69"/>
      <c r="B88" s="135" t="s">
        <v>430</v>
      </c>
      <c r="C88" s="67"/>
      <c r="D88" s="116">
        <v>4000</v>
      </c>
      <c r="E88" s="68"/>
      <c r="F88" s="116">
        <v>4000</v>
      </c>
      <c r="G88" s="72"/>
      <c r="H88" s="70"/>
      <c r="I88" s="67"/>
      <c r="J88" s="5"/>
    </row>
    <row r="89" spans="1:10" ht="15" customHeight="1">
      <c r="A89" s="69" t="s">
        <v>257</v>
      </c>
      <c r="B89" s="122" t="s">
        <v>447</v>
      </c>
      <c r="C89" s="67"/>
      <c r="D89" s="136" t="s">
        <v>200</v>
      </c>
      <c r="E89" s="68"/>
      <c r="F89" s="136" t="s">
        <v>200</v>
      </c>
      <c r="G89" s="72" t="s">
        <v>184</v>
      </c>
      <c r="H89" s="70"/>
      <c r="I89" s="67" t="s">
        <v>195</v>
      </c>
      <c r="J89" s="5"/>
    </row>
    <row r="90" spans="1:10" ht="15" customHeight="1">
      <c r="A90" s="69" t="s">
        <v>259</v>
      </c>
      <c r="B90" s="114" t="s">
        <v>448</v>
      </c>
      <c r="C90" s="67"/>
      <c r="D90" s="116">
        <v>1500</v>
      </c>
      <c r="E90" s="68"/>
      <c r="F90" s="116">
        <v>1500</v>
      </c>
      <c r="G90" s="67" t="s">
        <v>183</v>
      </c>
      <c r="H90" s="70"/>
      <c r="I90" s="67" t="s">
        <v>195</v>
      </c>
      <c r="J90" s="5"/>
    </row>
    <row r="91" spans="1:10" s="7" customFormat="1" ht="15" customHeight="1">
      <c r="A91" s="123"/>
      <c r="B91" s="95" t="s">
        <v>209</v>
      </c>
      <c r="C91" s="138"/>
      <c r="D91" s="141">
        <v>1830019</v>
      </c>
      <c r="E91" s="137"/>
      <c r="F91" s="141">
        <v>1830019</v>
      </c>
      <c r="G91" s="138"/>
      <c r="H91" s="139"/>
      <c r="I91" s="138"/>
      <c r="J91" s="5"/>
    </row>
    <row r="92" spans="1:10" s="7" customFormat="1" ht="15" customHeight="1">
      <c r="A92" s="123"/>
      <c r="B92" s="147" t="s">
        <v>498</v>
      </c>
      <c r="C92" s="138"/>
      <c r="D92" s="137">
        <f>D52+D91</f>
        <v>6014113</v>
      </c>
      <c r="E92" s="137">
        <f>E52+E91</f>
        <v>0</v>
      </c>
      <c r="F92" s="137">
        <f>F52+F91</f>
        <v>6014113</v>
      </c>
      <c r="G92" s="138"/>
      <c r="H92" s="139"/>
      <c r="I92" s="138"/>
      <c r="J92" s="5"/>
    </row>
    <row r="93" spans="1:10" s="7" customFormat="1" ht="15" customHeight="1">
      <c r="A93" s="123"/>
      <c r="B93" s="381" t="s">
        <v>497</v>
      </c>
      <c r="C93" s="382"/>
      <c r="D93" s="382"/>
      <c r="E93" s="382"/>
      <c r="F93" s="382"/>
      <c r="G93" s="382"/>
      <c r="H93" s="382"/>
      <c r="I93" s="383"/>
      <c r="J93" s="5"/>
    </row>
    <row r="94" spans="1:9" ht="17.25" customHeight="1">
      <c r="A94" s="142">
        <v>1</v>
      </c>
      <c r="B94" s="146" t="s">
        <v>243</v>
      </c>
      <c r="C94" s="155">
        <f>C95+C96+C97+C98+C99+C100+C101</f>
        <v>700</v>
      </c>
      <c r="D94" s="155">
        <f>D95+D96+D97+D98+D99+D100+D101</f>
        <v>250</v>
      </c>
      <c r="E94" s="155">
        <f>E95+E96+E97+E98+E99+E100+E101</f>
        <v>0</v>
      </c>
      <c r="F94" s="155">
        <f>F95+F96+F97+F98+F99+F100+F101</f>
        <v>950</v>
      </c>
      <c r="G94" s="144"/>
      <c r="H94" s="143"/>
      <c r="I94" s="144"/>
    </row>
    <row r="95" spans="1:9" ht="19.5" customHeight="1">
      <c r="A95" s="148" t="s">
        <v>495</v>
      </c>
      <c r="B95" s="149" t="s">
        <v>473</v>
      </c>
      <c r="C95" s="150"/>
      <c r="D95" s="150">
        <v>70</v>
      </c>
      <c r="E95" s="150"/>
      <c r="F95" s="150">
        <v>70</v>
      </c>
      <c r="G95" s="151" t="s">
        <v>219</v>
      </c>
      <c r="H95" s="149"/>
      <c r="I95" s="152" t="s">
        <v>474</v>
      </c>
    </row>
    <row r="96" spans="1:9" ht="28.5" customHeight="1">
      <c r="A96" s="148" t="s">
        <v>196</v>
      </c>
      <c r="B96" s="149" t="s">
        <v>475</v>
      </c>
      <c r="C96" s="150"/>
      <c r="D96" s="150">
        <v>50</v>
      </c>
      <c r="E96" s="150"/>
      <c r="F96" s="150">
        <v>50</v>
      </c>
      <c r="G96" s="152"/>
      <c r="H96" s="149"/>
      <c r="I96" s="152" t="s">
        <v>474</v>
      </c>
    </row>
    <row r="97" spans="1:9" ht="14.25">
      <c r="A97" s="148" t="s">
        <v>198</v>
      </c>
      <c r="B97" s="149" t="s">
        <v>476</v>
      </c>
      <c r="C97" s="150">
        <v>700</v>
      </c>
      <c r="D97" s="150"/>
      <c r="E97" s="150"/>
      <c r="F97" s="150">
        <v>700</v>
      </c>
      <c r="G97" s="152" t="s">
        <v>219</v>
      </c>
      <c r="H97" s="149"/>
      <c r="I97" s="152" t="s">
        <v>477</v>
      </c>
    </row>
    <row r="98" spans="1:9" ht="18" customHeight="1">
      <c r="A98" s="148" t="s">
        <v>199</v>
      </c>
      <c r="B98" s="149" t="s">
        <v>478</v>
      </c>
      <c r="C98" s="150"/>
      <c r="D98" s="150">
        <v>60</v>
      </c>
      <c r="E98" s="150"/>
      <c r="F98" s="150">
        <v>60</v>
      </c>
      <c r="G98" s="152" t="s">
        <v>219</v>
      </c>
      <c r="H98" s="149"/>
      <c r="I98" s="152" t="s">
        <v>474</v>
      </c>
    </row>
    <row r="99" spans="1:9" ht="19.5" customHeight="1">
      <c r="A99" s="148" t="s">
        <v>459</v>
      </c>
      <c r="B99" s="149" t="s">
        <v>479</v>
      </c>
      <c r="C99" s="150"/>
      <c r="D99" s="150">
        <v>30</v>
      </c>
      <c r="E99" s="150"/>
      <c r="F99" s="150">
        <v>30</v>
      </c>
      <c r="G99" s="152" t="s">
        <v>219</v>
      </c>
      <c r="H99" s="149"/>
      <c r="I99" s="152" t="s">
        <v>474</v>
      </c>
    </row>
    <row r="100" spans="1:9" ht="23.25" customHeight="1">
      <c r="A100" s="148" t="s">
        <v>480</v>
      </c>
      <c r="B100" s="149" t="s">
        <v>481</v>
      </c>
      <c r="C100" s="150"/>
      <c r="D100" s="150">
        <v>20</v>
      </c>
      <c r="E100" s="150"/>
      <c r="F100" s="150">
        <v>20</v>
      </c>
      <c r="G100" s="152" t="s">
        <v>219</v>
      </c>
      <c r="H100" s="149"/>
      <c r="I100" s="152" t="s">
        <v>474</v>
      </c>
    </row>
    <row r="101" spans="1:9" ht="22.5" customHeight="1">
      <c r="A101" s="148" t="s">
        <v>482</v>
      </c>
      <c r="B101" s="149" t="s">
        <v>483</v>
      </c>
      <c r="C101" s="150"/>
      <c r="D101" s="150">
        <v>20</v>
      </c>
      <c r="E101" s="150"/>
      <c r="F101" s="150">
        <v>20</v>
      </c>
      <c r="G101" s="152" t="s">
        <v>219</v>
      </c>
      <c r="H101" s="149"/>
      <c r="I101" s="152" t="s">
        <v>474</v>
      </c>
    </row>
    <row r="102" spans="1:9" ht="14.25">
      <c r="A102" s="148" t="s">
        <v>460</v>
      </c>
      <c r="B102" s="154" t="s">
        <v>484</v>
      </c>
      <c r="C102" s="170">
        <f>C103+C104+C105</f>
        <v>0</v>
      </c>
      <c r="D102" s="170">
        <f>D103+D104+D105</f>
        <v>70</v>
      </c>
      <c r="E102" s="170">
        <f>E103+E104+E105</f>
        <v>0</v>
      </c>
      <c r="F102" s="170">
        <f>F103+F104+F105</f>
        <v>70</v>
      </c>
      <c r="G102" s="152"/>
      <c r="H102" s="149"/>
      <c r="I102" s="152"/>
    </row>
    <row r="103" spans="1:9" ht="14.25">
      <c r="A103" s="148" t="s">
        <v>202</v>
      </c>
      <c r="B103" s="149" t="s">
        <v>485</v>
      </c>
      <c r="C103" s="150"/>
      <c r="D103" s="150">
        <v>30</v>
      </c>
      <c r="E103" s="150"/>
      <c r="F103" s="150">
        <v>30</v>
      </c>
      <c r="G103" s="152" t="s">
        <v>219</v>
      </c>
      <c r="H103" s="149"/>
      <c r="I103" s="152" t="s">
        <v>474</v>
      </c>
    </row>
    <row r="104" spans="1:9" ht="21" customHeight="1">
      <c r="A104" s="148" t="s">
        <v>203</v>
      </c>
      <c r="B104" s="149" t="s">
        <v>486</v>
      </c>
      <c r="C104" s="150"/>
      <c r="D104" s="150">
        <v>20</v>
      </c>
      <c r="E104" s="150"/>
      <c r="F104" s="150">
        <v>20</v>
      </c>
      <c r="G104" s="152" t="s">
        <v>219</v>
      </c>
      <c r="H104" s="149"/>
      <c r="I104" s="152" t="s">
        <v>474</v>
      </c>
    </row>
    <row r="105" spans="1:9" ht="15" customHeight="1">
      <c r="A105" s="148" t="s">
        <v>234</v>
      </c>
      <c r="B105" s="149" t="s">
        <v>483</v>
      </c>
      <c r="C105" s="150"/>
      <c r="D105" s="150">
        <v>20</v>
      </c>
      <c r="E105" s="150"/>
      <c r="F105" s="150">
        <v>20</v>
      </c>
      <c r="G105" s="152" t="s">
        <v>219</v>
      </c>
      <c r="H105" s="149"/>
      <c r="I105" s="152" t="s">
        <v>474</v>
      </c>
    </row>
    <row r="106" spans="1:9" ht="14.25">
      <c r="A106" s="148" t="s">
        <v>461</v>
      </c>
      <c r="B106" s="154" t="s">
        <v>216</v>
      </c>
      <c r="C106" s="170">
        <f>C107+C108+C109+C110</f>
        <v>0</v>
      </c>
      <c r="D106" s="170">
        <f>D107+D108+D109+D110</f>
        <v>140</v>
      </c>
      <c r="E106" s="170">
        <f>E107+E108+E109+E110</f>
        <v>0</v>
      </c>
      <c r="F106" s="170">
        <f>F107+F108+F109+F110</f>
        <v>140</v>
      </c>
      <c r="G106" s="152"/>
      <c r="H106" s="149"/>
      <c r="I106" s="152"/>
    </row>
    <row r="107" spans="1:9" ht="14.25">
      <c r="A107" s="148" t="s">
        <v>244</v>
      </c>
      <c r="B107" s="149" t="s">
        <v>487</v>
      </c>
      <c r="C107" s="150"/>
      <c r="D107" s="150">
        <v>30</v>
      </c>
      <c r="E107" s="150"/>
      <c r="F107" s="150">
        <v>30</v>
      </c>
      <c r="G107" s="152" t="s">
        <v>219</v>
      </c>
      <c r="H107" s="149"/>
      <c r="I107" s="152" t="s">
        <v>474</v>
      </c>
    </row>
    <row r="108" spans="1:9" ht="19.5" customHeight="1">
      <c r="A108" s="148" t="s">
        <v>246</v>
      </c>
      <c r="B108" s="149" t="s">
        <v>488</v>
      </c>
      <c r="C108" s="150"/>
      <c r="D108" s="150">
        <v>20</v>
      </c>
      <c r="E108" s="150"/>
      <c r="F108" s="150">
        <v>20</v>
      </c>
      <c r="G108" s="152" t="s">
        <v>219</v>
      </c>
      <c r="H108" s="149"/>
      <c r="I108" s="152" t="s">
        <v>474</v>
      </c>
    </row>
    <row r="109" spans="1:9" ht="20.25" customHeight="1">
      <c r="A109" s="148" t="s">
        <v>248</v>
      </c>
      <c r="B109" s="149" t="s">
        <v>489</v>
      </c>
      <c r="C109" s="150"/>
      <c r="D109" s="150">
        <v>60</v>
      </c>
      <c r="E109" s="150"/>
      <c r="F109" s="150">
        <v>60</v>
      </c>
      <c r="G109" s="152" t="s">
        <v>219</v>
      </c>
      <c r="H109" s="149"/>
      <c r="I109" s="152" t="s">
        <v>474</v>
      </c>
    </row>
    <row r="110" spans="1:9" ht="14.25">
      <c r="A110" s="148" t="s">
        <v>251</v>
      </c>
      <c r="B110" s="149" t="s">
        <v>490</v>
      </c>
      <c r="C110" s="150"/>
      <c r="D110" s="150">
        <v>30</v>
      </c>
      <c r="E110" s="150"/>
      <c r="F110" s="150">
        <v>30</v>
      </c>
      <c r="G110" s="152"/>
      <c r="H110" s="149"/>
      <c r="I110" s="152"/>
    </row>
    <row r="111" spans="1:9" ht="14.25">
      <c r="A111" s="148" t="s">
        <v>187</v>
      </c>
      <c r="B111" s="154" t="s">
        <v>496</v>
      </c>
      <c r="C111" s="170">
        <f>C112+C113+C114</f>
        <v>300</v>
      </c>
      <c r="D111" s="170">
        <f>D112+D113+D114</f>
        <v>70</v>
      </c>
      <c r="E111" s="170">
        <f>E112+E113+E114</f>
        <v>0</v>
      </c>
      <c r="F111" s="170">
        <f>F112+F113+F114</f>
        <v>370</v>
      </c>
      <c r="G111" s="152"/>
      <c r="H111" s="149"/>
      <c r="I111" s="152"/>
    </row>
    <row r="112" spans="1:9" ht="18.75" customHeight="1">
      <c r="A112" s="148" t="s">
        <v>491</v>
      </c>
      <c r="B112" s="149" t="s">
        <v>478</v>
      </c>
      <c r="C112" s="150"/>
      <c r="D112" s="150">
        <v>40</v>
      </c>
      <c r="E112" s="150"/>
      <c r="F112" s="150">
        <v>40</v>
      </c>
      <c r="G112" s="152" t="s">
        <v>219</v>
      </c>
      <c r="H112" s="149"/>
      <c r="I112" s="152" t="s">
        <v>474</v>
      </c>
    </row>
    <row r="113" spans="1:9" ht="21" customHeight="1">
      <c r="A113" s="148" t="s">
        <v>492</v>
      </c>
      <c r="B113" s="149" t="s">
        <v>490</v>
      </c>
      <c r="C113" s="150"/>
      <c r="D113" s="150">
        <v>30</v>
      </c>
      <c r="E113" s="150"/>
      <c r="F113" s="150">
        <v>30</v>
      </c>
      <c r="G113" s="152" t="s">
        <v>189</v>
      </c>
      <c r="H113" s="149"/>
      <c r="I113" s="152" t="s">
        <v>474</v>
      </c>
    </row>
    <row r="114" spans="1:9" ht="14.25">
      <c r="A114" s="148" t="s">
        <v>493</v>
      </c>
      <c r="B114" s="149" t="s">
        <v>494</v>
      </c>
      <c r="C114" s="150">
        <v>300</v>
      </c>
      <c r="D114" s="150"/>
      <c r="E114" s="150"/>
      <c r="F114" s="150">
        <v>300</v>
      </c>
      <c r="G114" s="152" t="s">
        <v>219</v>
      </c>
      <c r="H114" s="149"/>
      <c r="I114" s="152" t="s">
        <v>477</v>
      </c>
    </row>
    <row r="115" spans="1:9" ht="14.25">
      <c r="A115" s="179"/>
      <c r="B115" s="158" t="s">
        <v>499</v>
      </c>
      <c r="C115" s="228">
        <f>SUM(C94+C102+C106+C111)</f>
        <v>1000</v>
      </c>
      <c r="D115" s="228">
        <f>SUM(D94+D102+D106+D111)</f>
        <v>530</v>
      </c>
      <c r="E115" s="228">
        <f>SUM(E94+E102+E106+E111)</f>
        <v>0</v>
      </c>
      <c r="F115" s="228">
        <f>SUM(F94+F102+F106+F111)</f>
        <v>1530</v>
      </c>
      <c r="G115" s="198"/>
      <c r="H115" s="157"/>
      <c r="I115" s="179"/>
    </row>
    <row r="116" spans="1:9" ht="15">
      <c r="A116" s="384" t="s">
        <v>522</v>
      </c>
      <c r="B116" s="384"/>
      <c r="C116" s="384"/>
      <c r="D116" s="384"/>
      <c r="E116" s="384"/>
      <c r="F116" s="384"/>
      <c r="G116" s="384"/>
      <c r="H116" s="384"/>
      <c r="I116" s="384"/>
    </row>
    <row r="117" spans="1:9" ht="26.25">
      <c r="A117" s="148" t="s">
        <v>457</v>
      </c>
      <c r="B117" s="159" t="s">
        <v>500</v>
      </c>
      <c r="C117" s="152"/>
      <c r="D117" s="150">
        <v>56.36</v>
      </c>
      <c r="E117" s="152"/>
      <c r="F117" s="152"/>
      <c r="G117" s="166">
        <v>42887</v>
      </c>
      <c r="H117" s="165"/>
      <c r="I117" s="167" t="s">
        <v>501</v>
      </c>
    </row>
    <row r="118" spans="1:9" ht="39">
      <c r="A118" s="148" t="s">
        <v>460</v>
      </c>
      <c r="B118" s="160" t="s">
        <v>502</v>
      </c>
      <c r="C118" s="152"/>
      <c r="D118" s="152" t="s">
        <v>523</v>
      </c>
      <c r="E118" s="152"/>
      <c r="F118" s="152"/>
      <c r="G118" s="166">
        <v>42887</v>
      </c>
      <c r="H118" s="165"/>
      <c r="I118" s="167" t="s">
        <v>501</v>
      </c>
    </row>
    <row r="119" spans="1:9" ht="25.5">
      <c r="A119" s="148" t="s">
        <v>461</v>
      </c>
      <c r="B119" s="161" t="s">
        <v>503</v>
      </c>
      <c r="C119" s="152"/>
      <c r="D119" s="152">
        <f>94.33</f>
        <v>94.33</v>
      </c>
      <c r="E119" s="152"/>
      <c r="F119" s="152"/>
      <c r="G119" s="166">
        <v>42887</v>
      </c>
      <c r="H119" s="165"/>
      <c r="I119" s="167" t="s">
        <v>501</v>
      </c>
    </row>
    <row r="120" spans="1:9" ht="25.5">
      <c r="A120" s="148" t="s">
        <v>187</v>
      </c>
      <c r="B120" s="149" t="s">
        <v>504</v>
      </c>
      <c r="C120" s="152"/>
      <c r="D120" s="152" t="s">
        <v>524</v>
      </c>
      <c r="E120" s="152"/>
      <c r="F120" s="152"/>
      <c r="G120" s="166">
        <v>42948</v>
      </c>
      <c r="H120" s="165"/>
      <c r="I120" s="167" t="s">
        <v>501</v>
      </c>
    </row>
    <row r="121" spans="1:9" ht="25.5">
      <c r="A121" s="148" t="s">
        <v>505</v>
      </c>
      <c r="B121" s="149" t="s">
        <v>506</v>
      </c>
      <c r="C121" s="152"/>
      <c r="D121" s="152">
        <v>460.48</v>
      </c>
      <c r="E121" s="152"/>
      <c r="F121" s="152"/>
      <c r="G121" s="166">
        <v>42948</v>
      </c>
      <c r="H121" s="165"/>
      <c r="I121" s="167" t="s">
        <v>501</v>
      </c>
    </row>
    <row r="122" spans="1:9" ht="64.5">
      <c r="A122" s="148" t="s">
        <v>507</v>
      </c>
      <c r="B122" s="149" t="s">
        <v>508</v>
      </c>
      <c r="C122" s="152"/>
      <c r="D122" s="152" t="s">
        <v>525</v>
      </c>
      <c r="E122" s="152"/>
      <c r="F122" s="152"/>
      <c r="G122" s="166">
        <v>42917</v>
      </c>
      <c r="H122" s="165"/>
      <c r="I122" s="167" t="s">
        <v>501</v>
      </c>
    </row>
    <row r="123" spans="1:9" ht="181.5">
      <c r="A123" s="148" t="s">
        <v>509</v>
      </c>
      <c r="B123" s="162" t="s">
        <v>510</v>
      </c>
      <c r="C123" s="152"/>
      <c r="D123" s="152" t="s">
        <v>511</v>
      </c>
      <c r="E123" s="152"/>
      <c r="F123" s="152"/>
      <c r="G123" s="166">
        <v>42948</v>
      </c>
      <c r="H123" s="165"/>
      <c r="I123" s="167" t="s">
        <v>501</v>
      </c>
    </row>
    <row r="124" spans="1:9" ht="64.5">
      <c r="A124" s="148" t="s">
        <v>345</v>
      </c>
      <c r="B124" s="149" t="s">
        <v>512</v>
      </c>
      <c r="C124" s="152"/>
      <c r="D124" s="152" t="s">
        <v>526</v>
      </c>
      <c r="E124" s="152"/>
      <c r="F124" s="152"/>
      <c r="G124" s="166">
        <v>42979</v>
      </c>
      <c r="H124" s="165"/>
      <c r="I124" s="167" t="s">
        <v>513</v>
      </c>
    </row>
    <row r="125" spans="1:9" ht="117">
      <c r="A125" s="148" t="s">
        <v>346</v>
      </c>
      <c r="B125" s="149" t="s">
        <v>514</v>
      </c>
      <c r="C125" s="152"/>
      <c r="D125" s="152" t="s">
        <v>515</v>
      </c>
      <c r="E125" s="152"/>
      <c r="F125" s="152"/>
      <c r="G125" s="166">
        <v>42948</v>
      </c>
      <c r="H125" s="165"/>
      <c r="I125" s="167" t="s">
        <v>501</v>
      </c>
    </row>
    <row r="126" spans="1:9" ht="25.5">
      <c r="A126" s="148" t="s">
        <v>347</v>
      </c>
      <c r="B126" s="149" t="s">
        <v>516</v>
      </c>
      <c r="C126" s="152"/>
      <c r="D126" s="152"/>
      <c r="E126" s="152"/>
      <c r="F126" s="152"/>
      <c r="G126" s="152" t="s">
        <v>517</v>
      </c>
      <c r="H126" s="165"/>
      <c r="I126" s="167" t="s">
        <v>513</v>
      </c>
    </row>
    <row r="127" spans="1:9" ht="51.75">
      <c r="A127" s="152">
        <v>11</v>
      </c>
      <c r="B127" s="149" t="s">
        <v>518</v>
      </c>
      <c r="C127" s="198"/>
      <c r="D127" s="152" t="s">
        <v>527</v>
      </c>
      <c r="E127" s="198"/>
      <c r="F127" s="198"/>
      <c r="G127" s="166">
        <v>42917</v>
      </c>
      <c r="H127" s="156"/>
      <c r="I127" s="167" t="s">
        <v>513</v>
      </c>
    </row>
    <row r="128" spans="1:9" ht="39">
      <c r="A128" s="152">
        <v>12</v>
      </c>
      <c r="B128" s="149" t="s">
        <v>519</v>
      </c>
      <c r="C128" s="198"/>
      <c r="D128" s="152" t="s">
        <v>528</v>
      </c>
      <c r="E128" s="198"/>
      <c r="F128" s="198"/>
      <c r="G128" s="166">
        <v>42917</v>
      </c>
      <c r="H128" s="156"/>
      <c r="I128" s="167" t="s">
        <v>513</v>
      </c>
    </row>
    <row r="129" spans="1:9" ht="190.5" customHeight="1">
      <c r="A129" s="152">
        <v>13</v>
      </c>
      <c r="B129" s="168" t="s">
        <v>520</v>
      </c>
      <c r="C129" s="198"/>
      <c r="D129" s="150">
        <v>2980.1</v>
      </c>
      <c r="E129" s="198"/>
      <c r="F129" s="198"/>
      <c r="G129" s="166">
        <v>42979</v>
      </c>
      <c r="H129" s="156"/>
      <c r="I129" s="167" t="s">
        <v>513</v>
      </c>
    </row>
    <row r="130" spans="1:9" ht="14.25">
      <c r="A130" s="1"/>
      <c r="B130" s="169" t="s">
        <v>529</v>
      </c>
      <c r="C130" s="229"/>
      <c r="D130" s="170">
        <v>12861.92</v>
      </c>
      <c r="E130" s="144"/>
      <c r="F130" s="229"/>
      <c r="G130" s="144"/>
      <c r="H130" s="163"/>
      <c r="I130" s="144"/>
    </row>
    <row r="131" spans="1:9" ht="15">
      <c r="A131" s="373" t="s">
        <v>590</v>
      </c>
      <c r="B131" s="374"/>
      <c r="C131" s="374"/>
      <c r="D131" s="374"/>
      <c r="E131" s="374"/>
      <c r="F131" s="374"/>
      <c r="G131" s="374"/>
      <c r="H131" s="374"/>
      <c r="I131" s="375"/>
    </row>
    <row r="132" spans="1:9" ht="14.25">
      <c r="A132" s="198">
        <v>1</v>
      </c>
      <c r="B132" s="385" t="s">
        <v>530</v>
      </c>
      <c r="C132" s="385"/>
      <c r="D132" s="385"/>
      <c r="E132" s="385"/>
      <c r="F132" s="385"/>
      <c r="G132" s="385"/>
      <c r="H132" s="385"/>
      <c r="I132" s="385"/>
    </row>
    <row r="133" spans="1:9" ht="14.25" customHeight="1">
      <c r="A133" s="386">
        <v>1.1</v>
      </c>
      <c r="B133" s="173" t="s">
        <v>531</v>
      </c>
      <c r="C133" s="230"/>
      <c r="D133" s="230"/>
      <c r="E133" s="164"/>
      <c r="F133" s="376">
        <f>D134</f>
        <v>0.15</v>
      </c>
      <c r="G133" s="387">
        <v>42948</v>
      </c>
      <c r="H133" s="389"/>
      <c r="I133" s="376" t="s">
        <v>532</v>
      </c>
    </row>
    <row r="134" spans="1:9" ht="14.25">
      <c r="A134" s="386"/>
      <c r="B134" s="174" t="s">
        <v>533</v>
      </c>
      <c r="C134" s="231"/>
      <c r="D134" s="231">
        <v>0.15</v>
      </c>
      <c r="E134" s="232"/>
      <c r="F134" s="377"/>
      <c r="G134" s="388"/>
      <c r="H134" s="389"/>
      <c r="I134" s="377"/>
    </row>
    <row r="135" spans="1:9" ht="14.25">
      <c r="A135" s="207" t="s">
        <v>534</v>
      </c>
      <c r="B135" s="175" t="s">
        <v>535</v>
      </c>
      <c r="C135" s="152"/>
      <c r="D135" s="152">
        <v>0.15</v>
      </c>
      <c r="E135" s="152"/>
      <c r="F135" s="152">
        <f>D135</f>
        <v>0.15</v>
      </c>
      <c r="G135" s="166">
        <v>42948</v>
      </c>
      <c r="H135" s="165"/>
      <c r="I135" s="152" t="s">
        <v>532</v>
      </c>
    </row>
    <row r="136" spans="1:9" ht="14.25">
      <c r="A136" s="212">
        <v>2</v>
      </c>
      <c r="B136" s="385" t="s">
        <v>536</v>
      </c>
      <c r="C136" s="385"/>
      <c r="D136" s="385"/>
      <c r="E136" s="385"/>
      <c r="F136" s="385"/>
      <c r="G136" s="385"/>
      <c r="H136" s="385"/>
      <c r="I136" s="385"/>
    </row>
    <row r="137" spans="1:9" ht="14.25">
      <c r="A137" s="207" t="s">
        <v>537</v>
      </c>
      <c r="B137" s="175" t="s">
        <v>538</v>
      </c>
      <c r="C137" s="152"/>
      <c r="D137" s="152">
        <v>0.4</v>
      </c>
      <c r="E137" s="152"/>
      <c r="F137" s="152">
        <f>D137</f>
        <v>0.4</v>
      </c>
      <c r="G137" s="166">
        <v>42948</v>
      </c>
      <c r="H137" s="165"/>
      <c r="I137" s="152" t="s">
        <v>539</v>
      </c>
    </row>
    <row r="138" spans="1:9" ht="14.25">
      <c r="A138" s="207" t="s">
        <v>540</v>
      </c>
      <c r="B138" s="175" t="s">
        <v>541</v>
      </c>
      <c r="C138" s="152">
        <v>2.23</v>
      </c>
      <c r="D138" s="152"/>
      <c r="E138" s="152"/>
      <c r="F138" s="152">
        <f>C138</f>
        <v>2.23</v>
      </c>
      <c r="G138" s="166">
        <v>42948</v>
      </c>
      <c r="H138" s="165"/>
      <c r="I138" s="152" t="s">
        <v>539</v>
      </c>
    </row>
    <row r="139" spans="1:9" ht="14.25">
      <c r="A139" s="207" t="s">
        <v>542</v>
      </c>
      <c r="B139" s="175" t="s">
        <v>543</v>
      </c>
      <c r="C139" s="152">
        <v>3.89</v>
      </c>
      <c r="D139" s="152"/>
      <c r="E139" s="152"/>
      <c r="F139" s="152">
        <f>C139</f>
        <v>3.89</v>
      </c>
      <c r="G139" s="166">
        <v>42948</v>
      </c>
      <c r="H139" s="165"/>
      <c r="I139" s="152" t="s">
        <v>539</v>
      </c>
    </row>
    <row r="140" spans="1:9" ht="14.25">
      <c r="A140" s="394">
        <v>3</v>
      </c>
      <c r="B140" s="385" t="s">
        <v>544</v>
      </c>
      <c r="C140" s="385"/>
      <c r="D140" s="385"/>
      <c r="E140" s="385"/>
      <c r="F140" s="385"/>
      <c r="G140" s="385"/>
      <c r="H140" s="385"/>
      <c r="I140" s="385"/>
    </row>
    <row r="141" spans="1:9" ht="14.25">
      <c r="A141" s="395"/>
      <c r="B141" s="385"/>
      <c r="C141" s="385"/>
      <c r="D141" s="385"/>
      <c r="E141" s="385"/>
      <c r="F141" s="385"/>
      <c r="G141" s="385"/>
      <c r="H141" s="385"/>
      <c r="I141" s="385"/>
    </row>
    <row r="142" spans="1:9" ht="25.5">
      <c r="A142" s="207" t="s">
        <v>545</v>
      </c>
      <c r="B142" s="175" t="s">
        <v>546</v>
      </c>
      <c r="C142" s="152">
        <v>1.5</v>
      </c>
      <c r="D142" s="152" t="s">
        <v>200</v>
      </c>
      <c r="E142" s="152" t="s">
        <v>200</v>
      </c>
      <c r="F142" s="152">
        <f>C142</f>
        <v>1.5</v>
      </c>
      <c r="G142" s="166">
        <v>42948</v>
      </c>
      <c r="H142" s="176"/>
      <c r="I142" s="152" t="s">
        <v>547</v>
      </c>
    </row>
    <row r="143" spans="1:9" ht="25.5">
      <c r="A143" s="207" t="s">
        <v>548</v>
      </c>
      <c r="B143" s="175" t="s">
        <v>549</v>
      </c>
      <c r="C143" s="152"/>
      <c r="D143" s="152">
        <v>0.35</v>
      </c>
      <c r="E143" s="152" t="s">
        <v>200</v>
      </c>
      <c r="F143" s="152">
        <f>D143</f>
        <v>0.35</v>
      </c>
      <c r="G143" s="166">
        <v>42948</v>
      </c>
      <c r="H143" s="176"/>
      <c r="I143" s="152" t="s">
        <v>550</v>
      </c>
    </row>
    <row r="144" spans="1:9" ht="14.25">
      <c r="A144" s="207">
        <v>4</v>
      </c>
      <c r="B144" s="385" t="s">
        <v>551</v>
      </c>
      <c r="C144" s="385"/>
      <c r="D144" s="385"/>
      <c r="E144" s="385"/>
      <c r="F144" s="385"/>
      <c r="G144" s="385"/>
      <c r="H144" s="385"/>
      <c r="I144" s="385"/>
    </row>
    <row r="145" spans="1:9" ht="14.25">
      <c r="A145" s="207" t="s">
        <v>552</v>
      </c>
      <c r="B145" s="175" t="s">
        <v>553</v>
      </c>
      <c r="C145" s="152"/>
      <c r="D145" s="152">
        <v>0.11</v>
      </c>
      <c r="E145" s="152"/>
      <c r="F145" s="152">
        <f>D145</f>
        <v>0.11</v>
      </c>
      <c r="G145" s="166">
        <v>42948</v>
      </c>
      <c r="H145" s="165"/>
      <c r="I145" s="152" t="s">
        <v>554</v>
      </c>
    </row>
    <row r="146" spans="1:9" ht="14.25">
      <c r="A146" s="207" t="s">
        <v>555</v>
      </c>
      <c r="B146" s="175" t="s">
        <v>556</v>
      </c>
      <c r="C146" s="152">
        <v>5.2</v>
      </c>
      <c r="D146" s="152"/>
      <c r="E146" s="152"/>
      <c r="F146" s="152">
        <f>C146</f>
        <v>5.2</v>
      </c>
      <c r="G146" s="166">
        <v>42948</v>
      </c>
      <c r="H146" s="165"/>
      <c r="I146" s="152" t="s">
        <v>547</v>
      </c>
    </row>
    <row r="147" spans="1:9" ht="51.75">
      <c r="A147" s="207" t="s">
        <v>557</v>
      </c>
      <c r="B147" s="177" t="s">
        <v>558</v>
      </c>
      <c r="C147" s="152">
        <v>2.2</v>
      </c>
      <c r="D147" s="152"/>
      <c r="E147" s="152"/>
      <c r="F147" s="152">
        <f>C147</f>
        <v>2.2</v>
      </c>
      <c r="G147" s="166">
        <f>G146</f>
        <v>42948</v>
      </c>
      <c r="H147" s="165"/>
      <c r="I147" s="152" t="str">
        <f>I146</f>
        <v>по контракту</v>
      </c>
    </row>
    <row r="148" spans="1:9" ht="14.25">
      <c r="A148" s="207" t="s">
        <v>559</v>
      </c>
      <c r="B148" s="175" t="s">
        <v>560</v>
      </c>
      <c r="C148" s="152">
        <v>1.7</v>
      </c>
      <c r="D148" s="152"/>
      <c r="E148" s="152"/>
      <c r="F148" s="152">
        <f>C148</f>
        <v>1.7</v>
      </c>
      <c r="G148" s="166">
        <f>G147</f>
        <v>42948</v>
      </c>
      <c r="H148" s="165"/>
      <c r="I148" s="152" t="str">
        <f>I147</f>
        <v>по контракту</v>
      </c>
    </row>
    <row r="149" spans="1:9" ht="14.25">
      <c r="A149" s="207" t="s">
        <v>561</v>
      </c>
      <c r="B149" s="175" t="s">
        <v>562</v>
      </c>
      <c r="C149" s="152">
        <v>6.9</v>
      </c>
      <c r="D149" s="152"/>
      <c r="E149" s="152"/>
      <c r="F149" s="152">
        <f>C149</f>
        <v>6.9</v>
      </c>
      <c r="G149" s="166">
        <f>G148</f>
        <v>42948</v>
      </c>
      <c r="H149" s="165"/>
      <c r="I149" s="152" t="str">
        <f>I148</f>
        <v>по контракту</v>
      </c>
    </row>
    <row r="150" spans="1:9" ht="14.25">
      <c r="A150" s="207"/>
      <c r="B150" s="171" t="s">
        <v>563</v>
      </c>
      <c r="C150" s="152"/>
      <c r="D150" s="152"/>
      <c r="E150" s="152"/>
      <c r="F150" s="152"/>
      <c r="G150" s="152"/>
      <c r="H150" s="165"/>
      <c r="I150" s="152"/>
    </row>
    <row r="151" spans="1:9" ht="14.25">
      <c r="A151" s="207" t="s">
        <v>564</v>
      </c>
      <c r="B151" s="175" t="s">
        <v>565</v>
      </c>
      <c r="C151" s="152"/>
      <c r="D151" s="152">
        <v>0.06</v>
      </c>
      <c r="E151" s="152"/>
      <c r="F151" s="152">
        <f>D151</f>
        <v>0.06</v>
      </c>
      <c r="G151" s="166">
        <f>G149</f>
        <v>42948</v>
      </c>
      <c r="H151" s="165"/>
      <c r="I151" s="152" t="s">
        <v>554</v>
      </c>
    </row>
    <row r="152" spans="1:9" ht="14.25">
      <c r="A152" s="207" t="s">
        <v>566</v>
      </c>
      <c r="B152" s="175" t="s">
        <v>567</v>
      </c>
      <c r="C152" s="152">
        <v>1.2</v>
      </c>
      <c r="D152" s="152"/>
      <c r="E152" s="152"/>
      <c r="F152" s="152">
        <f>C152</f>
        <v>1.2</v>
      </c>
      <c r="G152" s="166">
        <f>G151</f>
        <v>42948</v>
      </c>
      <c r="H152" s="165"/>
      <c r="I152" s="152" t="s">
        <v>554</v>
      </c>
    </row>
    <row r="153" spans="1:9" ht="14.25">
      <c r="A153" s="207" t="s">
        <v>568</v>
      </c>
      <c r="B153" s="175" t="s">
        <v>569</v>
      </c>
      <c r="C153" s="152"/>
      <c r="D153" s="152">
        <v>0.08</v>
      </c>
      <c r="E153" s="152"/>
      <c r="F153" s="152">
        <f>D153</f>
        <v>0.08</v>
      </c>
      <c r="G153" s="166">
        <f>G152</f>
        <v>42948</v>
      </c>
      <c r="H153" s="165"/>
      <c r="I153" s="152" t="s">
        <v>554</v>
      </c>
    </row>
    <row r="154" spans="1:9" ht="14.25">
      <c r="A154" s="207" t="s">
        <v>570</v>
      </c>
      <c r="B154" s="175" t="s">
        <v>571</v>
      </c>
      <c r="C154" s="152"/>
      <c r="D154" s="152">
        <v>0.06</v>
      </c>
      <c r="E154" s="152"/>
      <c r="F154" s="152">
        <f>D154</f>
        <v>0.06</v>
      </c>
      <c r="G154" s="166">
        <f>G153</f>
        <v>42948</v>
      </c>
      <c r="H154" s="165"/>
      <c r="I154" s="152" t="s">
        <v>554</v>
      </c>
    </row>
    <row r="155" spans="1:9" ht="14.25">
      <c r="A155" s="207" t="s">
        <v>572</v>
      </c>
      <c r="B155" s="175" t="s">
        <v>573</v>
      </c>
      <c r="C155" s="152">
        <v>2.2</v>
      </c>
      <c r="D155" s="152"/>
      <c r="E155" s="152"/>
      <c r="F155" s="152">
        <f>C155</f>
        <v>2.2</v>
      </c>
      <c r="G155" s="166">
        <f>G154</f>
        <v>42948</v>
      </c>
      <c r="H155" s="165"/>
      <c r="I155" s="152" t="s">
        <v>547</v>
      </c>
    </row>
    <row r="156" spans="1:9" ht="14.25">
      <c r="A156" s="207" t="s">
        <v>574</v>
      </c>
      <c r="B156" s="175" t="s">
        <v>575</v>
      </c>
      <c r="C156" s="152">
        <v>2.38</v>
      </c>
      <c r="D156" s="152"/>
      <c r="E156" s="152"/>
      <c r="F156" s="152">
        <f>C156</f>
        <v>2.38</v>
      </c>
      <c r="G156" s="166">
        <f>G155</f>
        <v>42948</v>
      </c>
      <c r="H156" s="165"/>
      <c r="I156" s="152" t="str">
        <f>I155</f>
        <v>по контракту</v>
      </c>
    </row>
    <row r="157" spans="1:9" ht="14.25">
      <c r="A157" s="213"/>
      <c r="B157" s="171" t="s">
        <v>576</v>
      </c>
      <c r="C157" s="152"/>
      <c r="D157" s="152"/>
      <c r="E157" s="152"/>
      <c r="F157" s="152"/>
      <c r="G157" s="152"/>
      <c r="H157" s="165"/>
      <c r="I157" s="152"/>
    </row>
    <row r="158" spans="1:9" ht="14.25">
      <c r="A158" s="207" t="s">
        <v>577</v>
      </c>
      <c r="B158" s="175" t="s">
        <v>575</v>
      </c>
      <c r="C158" s="207">
        <v>4.5</v>
      </c>
      <c r="D158" s="152"/>
      <c r="E158" s="152"/>
      <c r="F158" s="152">
        <f>C158</f>
        <v>4.5</v>
      </c>
      <c r="G158" s="166">
        <f>G156</f>
        <v>42948</v>
      </c>
      <c r="H158" s="165"/>
      <c r="I158" s="152" t="s">
        <v>547</v>
      </c>
    </row>
    <row r="159" spans="1:9" ht="14.25">
      <c r="A159" s="207" t="s">
        <v>578</v>
      </c>
      <c r="B159" s="175" t="s">
        <v>579</v>
      </c>
      <c r="C159" s="152"/>
      <c r="D159" s="152">
        <v>0.01</v>
      </c>
      <c r="E159" s="152"/>
      <c r="F159" s="152">
        <f>D159</f>
        <v>0.01</v>
      </c>
      <c r="G159" s="152"/>
      <c r="H159" s="165"/>
      <c r="I159" s="152" t="str">
        <f>I154</f>
        <v>Теплоцентраль</v>
      </c>
    </row>
    <row r="160" spans="1:9" ht="14.25">
      <c r="A160" s="207" t="s">
        <v>580</v>
      </c>
      <c r="B160" s="175" t="s">
        <v>581</v>
      </c>
      <c r="C160" s="152"/>
      <c r="D160" s="152">
        <v>0.1</v>
      </c>
      <c r="E160" s="152"/>
      <c r="F160" s="152">
        <f>D160</f>
        <v>0.1</v>
      </c>
      <c r="G160" s="152"/>
      <c r="H160" s="165"/>
      <c r="I160" s="152" t="str">
        <f>I159</f>
        <v>Теплоцентраль</v>
      </c>
    </row>
    <row r="161" spans="1:9" ht="14.25">
      <c r="A161" s="207" t="s">
        <v>582</v>
      </c>
      <c r="B161" s="175" t="s">
        <v>583</v>
      </c>
      <c r="C161" s="152"/>
      <c r="D161" s="152">
        <v>0.08</v>
      </c>
      <c r="E161" s="152"/>
      <c r="F161" s="152">
        <f>D161</f>
        <v>0.08</v>
      </c>
      <c r="G161" s="152"/>
      <c r="H161" s="165"/>
      <c r="I161" s="152" t="str">
        <f>I160</f>
        <v>Теплоцентраль</v>
      </c>
    </row>
    <row r="162" spans="1:9" ht="14.25">
      <c r="A162" s="207"/>
      <c r="B162" s="171" t="s">
        <v>584</v>
      </c>
      <c r="C162" s="152"/>
      <c r="D162" s="152"/>
      <c r="E162" s="152"/>
      <c r="F162" s="152"/>
      <c r="G162" s="152"/>
      <c r="H162" s="165"/>
      <c r="I162" s="152"/>
    </row>
    <row r="163" spans="1:9" ht="14.25">
      <c r="A163" s="207" t="s">
        <v>585</v>
      </c>
      <c r="B163" s="175" t="s">
        <v>586</v>
      </c>
      <c r="C163" s="152"/>
      <c r="D163" s="152">
        <v>0.01</v>
      </c>
      <c r="E163" s="152"/>
      <c r="F163" s="152">
        <f>D163</f>
        <v>0.01</v>
      </c>
      <c r="G163" s="152"/>
      <c r="H163" s="165"/>
      <c r="I163" s="152" t="str">
        <f>I161</f>
        <v>Теплоцентраль</v>
      </c>
    </row>
    <row r="164" spans="1:9" ht="14.25">
      <c r="A164" s="207" t="s">
        <v>587</v>
      </c>
      <c r="B164" s="175" t="s">
        <v>588</v>
      </c>
      <c r="C164" s="152"/>
      <c r="D164" s="152">
        <v>0.06</v>
      </c>
      <c r="E164" s="152"/>
      <c r="F164" s="152">
        <f>D164</f>
        <v>0.06</v>
      </c>
      <c r="G164" s="152"/>
      <c r="H164" s="165"/>
      <c r="I164" s="152" t="str">
        <f>I163</f>
        <v>Теплоцентраль</v>
      </c>
    </row>
    <row r="165" spans="1:9" ht="14.25">
      <c r="A165" s="207" t="s">
        <v>589</v>
      </c>
      <c r="B165" s="175" t="s">
        <v>571</v>
      </c>
      <c r="C165" s="152"/>
      <c r="D165" s="152">
        <v>0.06</v>
      </c>
      <c r="E165" s="152"/>
      <c r="F165" s="152">
        <f>D165</f>
        <v>0.06</v>
      </c>
      <c r="G165" s="152"/>
      <c r="H165" s="165"/>
      <c r="I165" s="152" t="str">
        <f>I164</f>
        <v>Теплоцентраль</v>
      </c>
    </row>
    <row r="166" spans="1:9" ht="14.25">
      <c r="A166" s="207"/>
      <c r="B166" s="172" t="s">
        <v>591</v>
      </c>
      <c r="C166" s="198">
        <f>C156+C155+C152+C149+C148+C147+C146+C142+C139+C138+4.5</f>
        <v>33.9</v>
      </c>
      <c r="D166" s="198">
        <f>D165+D164+D163+D161+D160+D159+D154+D153+D151+D145+D143+D137+D135+D134</f>
        <v>1.6799999999999997</v>
      </c>
      <c r="E166" s="198"/>
      <c r="F166" s="198">
        <f>C166+D166</f>
        <v>35.58</v>
      </c>
      <c r="G166" s="198"/>
      <c r="H166" s="171"/>
      <c r="I166" s="152"/>
    </row>
    <row r="167" spans="1:9" ht="15">
      <c r="A167" s="391" t="s">
        <v>594</v>
      </c>
      <c r="B167" s="392"/>
      <c r="C167" s="392"/>
      <c r="D167" s="392"/>
      <c r="E167" s="392"/>
      <c r="F167" s="392"/>
      <c r="G167" s="392"/>
      <c r="H167" s="392"/>
      <c r="I167" s="393"/>
    </row>
    <row r="168" spans="1:9" ht="14.25">
      <c r="A168" s="202">
        <v>1</v>
      </c>
      <c r="B168" s="149" t="s">
        <v>592</v>
      </c>
      <c r="C168" s="150"/>
      <c r="D168" s="150">
        <v>1000</v>
      </c>
      <c r="E168" s="150"/>
      <c r="F168" s="150"/>
      <c r="G168" s="166" t="s">
        <v>593</v>
      </c>
      <c r="H168" s="149"/>
      <c r="I168" s="149" t="s">
        <v>594</v>
      </c>
    </row>
    <row r="169" spans="1:9" ht="14.25">
      <c r="A169" s="202">
        <v>2</v>
      </c>
      <c r="B169" s="149" t="s">
        <v>595</v>
      </c>
      <c r="C169" s="150"/>
      <c r="D169" s="150">
        <v>2000</v>
      </c>
      <c r="E169" s="150"/>
      <c r="F169" s="150"/>
      <c r="G169" s="166" t="s">
        <v>593</v>
      </c>
      <c r="H169" s="149"/>
      <c r="I169" s="149" t="s">
        <v>594</v>
      </c>
    </row>
    <row r="170" spans="1:9" ht="14.25">
      <c r="A170" s="202">
        <v>3</v>
      </c>
      <c r="B170" s="149" t="s">
        <v>596</v>
      </c>
      <c r="C170" s="150"/>
      <c r="D170" s="150">
        <v>500</v>
      </c>
      <c r="E170" s="150"/>
      <c r="F170" s="150"/>
      <c r="G170" s="152" t="s">
        <v>593</v>
      </c>
      <c r="H170" s="149"/>
      <c r="I170" s="149" t="s">
        <v>594</v>
      </c>
    </row>
    <row r="171" spans="1:9" ht="14.25">
      <c r="A171" s="202">
        <v>4</v>
      </c>
      <c r="B171" s="149" t="s">
        <v>597</v>
      </c>
      <c r="C171" s="150"/>
      <c r="D171" s="150">
        <v>250</v>
      </c>
      <c r="E171" s="150"/>
      <c r="F171" s="150"/>
      <c r="G171" s="152" t="s">
        <v>593</v>
      </c>
      <c r="H171" s="149"/>
      <c r="I171" s="149" t="s">
        <v>594</v>
      </c>
    </row>
    <row r="172" spans="1:9" ht="14.25">
      <c r="A172" s="202">
        <v>5</v>
      </c>
      <c r="B172" s="149" t="s">
        <v>598</v>
      </c>
      <c r="C172" s="150"/>
      <c r="D172" s="150">
        <v>500</v>
      </c>
      <c r="E172" s="150"/>
      <c r="F172" s="150"/>
      <c r="G172" s="166" t="s">
        <v>599</v>
      </c>
      <c r="H172" s="149"/>
      <c r="I172" s="149" t="s">
        <v>594</v>
      </c>
    </row>
    <row r="173" spans="1:9" ht="14.25">
      <c r="A173" s="202">
        <v>6</v>
      </c>
      <c r="B173" s="149" t="s">
        <v>600</v>
      </c>
      <c r="C173" s="150"/>
      <c r="D173" s="150">
        <v>300</v>
      </c>
      <c r="E173" s="150"/>
      <c r="F173" s="150"/>
      <c r="G173" s="166" t="s">
        <v>593</v>
      </c>
      <c r="H173" s="149"/>
      <c r="I173" s="149" t="s">
        <v>594</v>
      </c>
    </row>
    <row r="174" spans="1:9" ht="14.25">
      <c r="A174" s="202">
        <v>7</v>
      </c>
      <c r="B174" s="149" t="s">
        <v>601</v>
      </c>
      <c r="C174" s="150"/>
      <c r="D174" s="150">
        <v>600</v>
      </c>
      <c r="E174" s="150"/>
      <c r="F174" s="150"/>
      <c r="G174" s="152" t="s">
        <v>449</v>
      </c>
      <c r="H174" s="149"/>
      <c r="I174" s="149" t="s">
        <v>594</v>
      </c>
    </row>
    <row r="175" spans="1:9" ht="14.25">
      <c r="A175" s="202">
        <v>8</v>
      </c>
      <c r="B175" s="149" t="s">
        <v>602</v>
      </c>
      <c r="C175" s="150"/>
      <c r="D175" s="150"/>
      <c r="E175" s="150"/>
      <c r="F175" s="150"/>
      <c r="G175" s="152"/>
      <c r="H175" s="149"/>
      <c r="I175" s="149" t="s">
        <v>594</v>
      </c>
    </row>
    <row r="176" spans="1:9" ht="14.25">
      <c r="A176" s="203">
        <v>8.1</v>
      </c>
      <c r="B176" s="149" t="s">
        <v>603</v>
      </c>
      <c r="C176" s="150"/>
      <c r="D176" s="150">
        <v>90</v>
      </c>
      <c r="E176" s="150"/>
      <c r="F176" s="150"/>
      <c r="G176" s="152" t="s">
        <v>604</v>
      </c>
      <c r="H176" s="149"/>
      <c r="I176" s="149" t="s">
        <v>594</v>
      </c>
    </row>
    <row r="177" spans="1:9" ht="14.25">
      <c r="A177" s="204">
        <v>8.2</v>
      </c>
      <c r="B177" s="149" t="s">
        <v>605</v>
      </c>
      <c r="C177" s="150"/>
      <c r="D177" s="150">
        <v>50</v>
      </c>
      <c r="E177" s="150"/>
      <c r="F177" s="150"/>
      <c r="G177" s="152" t="s">
        <v>604</v>
      </c>
      <c r="H177" s="149"/>
      <c r="I177" s="149" t="s">
        <v>594</v>
      </c>
    </row>
    <row r="178" spans="1:9" ht="14.25">
      <c r="A178" s="203">
        <v>8.3</v>
      </c>
      <c r="B178" s="149" t="s">
        <v>606</v>
      </c>
      <c r="C178" s="150"/>
      <c r="D178" s="150">
        <v>50</v>
      </c>
      <c r="E178" s="150"/>
      <c r="F178" s="150"/>
      <c r="G178" s="152" t="s">
        <v>604</v>
      </c>
      <c r="H178" s="149"/>
      <c r="I178" s="149" t="s">
        <v>594</v>
      </c>
    </row>
    <row r="179" spans="1:9" ht="14.25">
      <c r="A179" s="204">
        <v>8.4</v>
      </c>
      <c r="B179" s="149" t="s">
        <v>607</v>
      </c>
      <c r="C179" s="150"/>
      <c r="D179" s="150">
        <v>95</v>
      </c>
      <c r="E179" s="150"/>
      <c r="F179" s="150"/>
      <c r="G179" s="152" t="s">
        <v>237</v>
      </c>
      <c r="H179" s="149"/>
      <c r="I179" s="149" t="s">
        <v>594</v>
      </c>
    </row>
    <row r="180" spans="1:9" ht="14.25">
      <c r="A180" s="203">
        <v>8.5</v>
      </c>
      <c r="B180" s="149" t="s">
        <v>608</v>
      </c>
      <c r="C180" s="150"/>
      <c r="D180" s="150">
        <v>60</v>
      </c>
      <c r="E180" s="150"/>
      <c r="F180" s="150"/>
      <c r="G180" s="152" t="s">
        <v>604</v>
      </c>
      <c r="H180" s="149"/>
      <c r="I180" s="149" t="s">
        <v>594</v>
      </c>
    </row>
    <row r="181" spans="1:9" ht="14.25">
      <c r="A181" s="204">
        <v>8.8</v>
      </c>
      <c r="B181" s="149" t="s">
        <v>609</v>
      </c>
      <c r="C181" s="150"/>
      <c r="D181" s="150">
        <v>60</v>
      </c>
      <c r="E181" s="150"/>
      <c r="F181" s="150"/>
      <c r="G181" s="152" t="s">
        <v>183</v>
      </c>
      <c r="H181" s="149"/>
      <c r="I181" s="149" t="s">
        <v>594</v>
      </c>
    </row>
    <row r="182" spans="1:9" ht="14.25">
      <c r="A182" s="203">
        <v>8.9</v>
      </c>
      <c r="B182" s="149" t="s">
        <v>610</v>
      </c>
      <c r="C182" s="150"/>
      <c r="D182" s="150">
        <v>60</v>
      </c>
      <c r="E182" s="150"/>
      <c r="F182" s="150"/>
      <c r="G182" s="152" t="s">
        <v>183</v>
      </c>
      <c r="H182" s="149"/>
      <c r="I182" s="149" t="s">
        <v>594</v>
      </c>
    </row>
    <row r="183" spans="1:9" ht="14.25">
      <c r="A183" s="205">
        <v>8.1</v>
      </c>
      <c r="B183" s="149" t="s">
        <v>611</v>
      </c>
      <c r="C183" s="150"/>
      <c r="D183" s="150">
        <v>60</v>
      </c>
      <c r="E183" s="150"/>
      <c r="F183" s="150"/>
      <c r="G183" s="152" t="s">
        <v>183</v>
      </c>
      <c r="H183" s="149"/>
      <c r="I183" s="149" t="s">
        <v>594</v>
      </c>
    </row>
    <row r="184" spans="1:9" ht="14.25">
      <c r="A184" s="206">
        <v>8.11</v>
      </c>
      <c r="B184" s="149" t="s">
        <v>612</v>
      </c>
      <c r="C184" s="150"/>
      <c r="D184" s="150">
        <v>90</v>
      </c>
      <c r="E184" s="150"/>
      <c r="F184" s="150"/>
      <c r="G184" s="152" t="s">
        <v>183</v>
      </c>
      <c r="H184" s="149"/>
      <c r="I184" s="149" t="s">
        <v>594</v>
      </c>
    </row>
    <row r="185" spans="1:9" ht="14.25">
      <c r="A185" s="205">
        <v>8.12</v>
      </c>
      <c r="B185" s="149" t="s">
        <v>613</v>
      </c>
      <c r="C185" s="150"/>
      <c r="D185" s="150">
        <v>90</v>
      </c>
      <c r="E185" s="150"/>
      <c r="F185" s="150"/>
      <c r="G185" s="152" t="s">
        <v>183</v>
      </c>
      <c r="H185" s="149"/>
      <c r="I185" s="149" t="s">
        <v>594</v>
      </c>
    </row>
    <row r="186" spans="1:9" ht="14.25">
      <c r="A186" s="206">
        <v>8.13</v>
      </c>
      <c r="B186" s="149" t="s">
        <v>614</v>
      </c>
      <c r="C186" s="150"/>
      <c r="D186" s="150">
        <v>90</v>
      </c>
      <c r="E186" s="150"/>
      <c r="F186" s="150"/>
      <c r="G186" s="152" t="s">
        <v>183</v>
      </c>
      <c r="H186" s="149"/>
      <c r="I186" s="149" t="s">
        <v>594</v>
      </c>
    </row>
    <row r="187" spans="1:9" ht="14.25">
      <c r="A187" s="205">
        <v>8.14</v>
      </c>
      <c r="B187" s="149" t="s">
        <v>615</v>
      </c>
      <c r="C187" s="150"/>
      <c r="D187" s="150">
        <v>90</v>
      </c>
      <c r="E187" s="150"/>
      <c r="F187" s="150"/>
      <c r="G187" s="152" t="s">
        <v>184</v>
      </c>
      <c r="H187" s="149"/>
      <c r="I187" s="149" t="s">
        <v>594</v>
      </c>
    </row>
    <row r="188" spans="1:9" ht="14.25">
      <c r="A188" s="206">
        <v>8.15</v>
      </c>
      <c r="B188" s="149" t="s">
        <v>616</v>
      </c>
      <c r="C188" s="150"/>
      <c r="D188" s="150">
        <v>90</v>
      </c>
      <c r="E188" s="150"/>
      <c r="F188" s="150"/>
      <c r="G188" s="152" t="s">
        <v>184</v>
      </c>
      <c r="H188" s="149"/>
      <c r="I188" s="149" t="s">
        <v>594</v>
      </c>
    </row>
    <row r="189" spans="1:9" ht="14.25">
      <c r="A189" s="205">
        <v>8.16</v>
      </c>
      <c r="B189" s="149" t="s">
        <v>617</v>
      </c>
      <c r="C189" s="150"/>
      <c r="D189" s="150">
        <v>60</v>
      </c>
      <c r="E189" s="150"/>
      <c r="F189" s="150"/>
      <c r="G189" s="152" t="s">
        <v>184</v>
      </c>
      <c r="H189" s="149"/>
      <c r="I189" s="149" t="s">
        <v>594</v>
      </c>
    </row>
    <row r="190" spans="1:9" ht="14.25">
      <c r="A190" s="206">
        <v>8.17</v>
      </c>
      <c r="B190" s="149" t="s">
        <v>618</v>
      </c>
      <c r="C190" s="150"/>
      <c r="D190" s="150">
        <v>90</v>
      </c>
      <c r="E190" s="150"/>
      <c r="F190" s="150"/>
      <c r="G190" s="152" t="s">
        <v>184</v>
      </c>
      <c r="H190" s="149"/>
      <c r="I190" s="149" t="s">
        <v>594</v>
      </c>
    </row>
    <row r="191" spans="1:9" ht="14.25">
      <c r="A191" s="205">
        <v>8.18</v>
      </c>
      <c r="B191" s="149" t="s">
        <v>619</v>
      </c>
      <c r="C191" s="150"/>
      <c r="D191" s="150">
        <v>90</v>
      </c>
      <c r="E191" s="150"/>
      <c r="F191" s="150"/>
      <c r="G191" s="152" t="s">
        <v>186</v>
      </c>
      <c r="H191" s="149"/>
      <c r="I191" s="149" t="s">
        <v>594</v>
      </c>
    </row>
    <row r="192" spans="1:9" ht="14.25">
      <c r="A192" s="206">
        <v>8.19</v>
      </c>
      <c r="B192" s="149" t="s">
        <v>620</v>
      </c>
      <c r="C192" s="150"/>
      <c r="D192" s="150">
        <v>90</v>
      </c>
      <c r="E192" s="150"/>
      <c r="F192" s="150"/>
      <c r="G192" s="152" t="s">
        <v>186</v>
      </c>
      <c r="H192" s="149"/>
      <c r="I192" s="149" t="s">
        <v>594</v>
      </c>
    </row>
    <row r="193" spans="1:9" ht="14.25">
      <c r="A193" s="205">
        <v>8.2</v>
      </c>
      <c r="B193" s="149" t="s">
        <v>621</v>
      </c>
      <c r="C193" s="150"/>
      <c r="D193" s="150">
        <v>60</v>
      </c>
      <c r="E193" s="150"/>
      <c r="F193" s="150"/>
      <c r="G193" s="152" t="s">
        <v>186</v>
      </c>
      <c r="H193" s="149"/>
      <c r="I193" s="149" t="s">
        <v>594</v>
      </c>
    </row>
    <row r="194" spans="1:9" ht="14.25">
      <c r="A194" s="206">
        <v>8.21</v>
      </c>
      <c r="B194" s="149" t="s">
        <v>622</v>
      </c>
      <c r="C194" s="150"/>
      <c r="D194" s="150">
        <v>50</v>
      </c>
      <c r="E194" s="150"/>
      <c r="F194" s="150"/>
      <c r="G194" s="152" t="s">
        <v>219</v>
      </c>
      <c r="H194" s="149"/>
      <c r="I194" s="149" t="s">
        <v>594</v>
      </c>
    </row>
    <row r="195" spans="1:9" ht="14.25">
      <c r="A195" s="205">
        <v>8.22</v>
      </c>
      <c r="B195" s="149" t="s">
        <v>623</v>
      </c>
      <c r="C195" s="150"/>
      <c r="D195" s="150">
        <v>60</v>
      </c>
      <c r="E195" s="150"/>
      <c r="F195" s="150"/>
      <c r="G195" s="152" t="s">
        <v>219</v>
      </c>
      <c r="H195" s="149"/>
      <c r="I195" s="149" t="s">
        <v>594</v>
      </c>
    </row>
    <row r="196" spans="1:9" ht="14.25">
      <c r="A196" s="206">
        <v>8.23</v>
      </c>
      <c r="B196" s="149" t="s">
        <v>624</v>
      </c>
      <c r="C196" s="150"/>
      <c r="D196" s="150">
        <v>60</v>
      </c>
      <c r="E196" s="150"/>
      <c r="F196" s="150"/>
      <c r="G196" s="152" t="s">
        <v>219</v>
      </c>
      <c r="H196" s="149"/>
      <c r="I196" s="149" t="s">
        <v>594</v>
      </c>
    </row>
    <row r="197" spans="1:9" ht="14.25">
      <c r="A197" s="202">
        <v>9</v>
      </c>
      <c r="B197" s="149" t="s">
        <v>625</v>
      </c>
      <c r="C197" s="150"/>
      <c r="D197" s="150">
        <v>5</v>
      </c>
      <c r="E197" s="150"/>
      <c r="F197" s="150"/>
      <c r="G197" s="152" t="s">
        <v>626</v>
      </c>
      <c r="H197" s="149"/>
      <c r="I197" s="149" t="s">
        <v>594</v>
      </c>
    </row>
    <row r="198" spans="1:9" ht="14.25">
      <c r="A198" s="202">
        <v>10</v>
      </c>
      <c r="B198" s="149" t="s">
        <v>627</v>
      </c>
      <c r="C198" s="150"/>
      <c r="D198" s="150">
        <v>110</v>
      </c>
      <c r="E198" s="150"/>
      <c r="F198" s="150"/>
      <c r="G198" s="152" t="s">
        <v>184</v>
      </c>
      <c r="H198" s="149"/>
      <c r="I198" s="149" t="s">
        <v>594</v>
      </c>
    </row>
    <row r="199" spans="1:9" ht="14.25">
      <c r="A199" s="207">
        <v>11</v>
      </c>
      <c r="B199" s="149" t="s">
        <v>628</v>
      </c>
      <c r="C199" s="150"/>
      <c r="D199" s="150"/>
      <c r="E199" s="150"/>
      <c r="F199" s="150"/>
      <c r="G199" s="152"/>
      <c r="H199" s="149"/>
      <c r="I199" s="149" t="s">
        <v>594</v>
      </c>
    </row>
    <row r="200" spans="1:9" ht="14.25">
      <c r="A200" s="203">
        <v>11.1</v>
      </c>
      <c r="B200" s="149" t="s">
        <v>603</v>
      </c>
      <c r="C200" s="150"/>
      <c r="D200" s="150">
        <v>90</v>
      </c>
      <c r="E200" s="150"/>
      <c r="F200" s="150"/>
      <c r="G200" s="152" t="s">
        <v>181</v>
      </c>
      <c r="H200" s="149"/>
      <c r="I200" s="149" t="s">
        <v>594</v>
      </c>
    </row>
    <row r="201" spans="1:9" ht="14.25">
      <c r="A201" s="204">
        <v>11.2</v>
      </c>
      <c r="B201" s="149" t="s">
        <v>605</v>
      </c>
      <c r="C201" s="150"/>
      <c r="D201" s="150">
        <v>20</v>
      </c>
      <c r="E201" s="150"/>
      <c r="F201" s="150"/>
      <c r="G201" s="152" t="s">
        <v>181</v>
      </c>
      <c r="H201" s="149"/>
      <c r="I201" s="149" t="s">
        <v>594</v>
      </c>
    </row>
    <row r="202" spans="1:9" ht="14.25">
      <c r="A202" s="203">
        <v>11.3</v>
      </c>
      <c r="B202" s="149" t="s">
        <v>606</v>
      </c>
      <c r="C202" s="150"/>
      <c r="D202" s="150">
        <v>20</v>
      </c>
      <c r="E202" s="150"/>
      <c r="F202" s="150"/>
      <c r="G202" s="152" t="s">
        <v>181</v>
      </c>
      <c r="H202" s="149"/>
      <c r="I202" s="149" t="s">
        <v>594</v>
      </c>
    </row>
    <row r="203" spans="1:9" ht="14.25">
      <c r="A203" s="204">
        <v>11.4</v>
      </c>
      <c r="B203" s="149" t="s">
        <v>607</v>
      </c>
      <c r="C203" s="150"/>
      <c r="D203" s="150">
        <v>20</v>
      </c>
      <c r="E203" s="150"/>
      <c r="F203" s="150"/>
      <c r="G203" s="152" t="s">
        <v>181</v>
      </c>
      <c r="H203" s="149"/>
      <c r="I203" s="149" t="s">
        <v>594</v>
      </c>
    </row>
    <row r="204" spans="1:9" ht="14.25">
      <c r="A204" s="203">
        <v>11.5</v>
      </c>
      <c r="B204" s="149" t="s">
        <v>608</v>
      </c>
      <c r="C204" s="150"/>
      <c r="D204" s="150">
        <v>20</v>
      </c>
      <c r="E204" s="150"/>
      <c r="F204" s="150"/>
      <c r="G204" s="152" t="s">
        <v>183</v>
      </c>
      <c r="H204" s="149"/>
      <c r="I204" s="149" t="s">
        <v>594</v>
      </c>
    </row>
    <row r="205" spans="1:9" ht="14.25">
      <c r="A205" s="204">
        <v>11.8</v>
      </c>
      <c r="B205" s="149" t="s">
        <v>609</v>
      </c>
      <c r="C205" s="233"/>
      <c r="D205" s="233">
        <v>20</v>
      </c>
      <c r="E205" s="233"/>
      <c r="F205" s="233"/>
      <c r="G205" s="64" t="s">
        <v>183</v>
      </c>
      <c r="H205" s="180"/>
      <c r="I205" s="149" t="s">
        <v>594</v>
      </c>
    </row>
    <row r="206" spans="1:9" ht="14.25">
      <c r="A206" s="203">
        <v>11.9</v>
      </c>
      <c r="B206" s="149" t="s">
        <v>610</v>
      </c>
      <c r="C206" s="150"/>
      <c r="D206" s="150">
        <v>20</v>
      </c>
      <c r="E206" s="150"/>
      <c r="F206" s="150"/>
      <c r="G206" s="152" t="s">
        <v>184</v>
      </c>
      <c r="H206" s="181"/>
      <c r="I206" s="149" t="s">
        <v>594</v>
      </c>
    </row>
    <row r="207" spans="1:9" ht="14.25">
      <c r="A207" s="205">
        <v>11.1</v>
      </c>
      <c r="B207" s="149" t="s">
        <v>611</v>
      </c>
      <c r="C207" s="150"/>
      <c r="D207" s="150">
        <v>20</v>
      </c>
      <c r="E207" s="150"/>
      <c r="F207" s="150"/>
      <c r="G207" s="152" t="s">
        <v>184</v>
      </c>
      <c r="H207" s="181"/>
      <c r="I207" s="149" t="s">
        <v>594</v>
      </c>
    </row>
    <row r="208" spans="1:9" ht="14.25">
      <c r="A208" s="206">
        <v>11.11</v>
      </c>
      <c r="B208" s="149" t="s">
        <v>612</v>
      </c>
      <c r="C208" s="150"/>
      <c r="D208" s="150">
        <v>10</v>
      </c>
      <c r="E208" s="150"/>
      <c r="F208" s="150"/>
      <c r="G208" s="152" t="s">
        <v>186</v>
      </c>
      <c r="H208" s="181"/>
      <c r="I208" s="149" t="s">
        <v>594</v>
      </c>
    </row>
    <row r="209" spans="1:9" ht="14.25">
      <c r="A209" s="205">
        <v>11.12</v>
      </c>
      <c r="B209" s="149" t="s">
        <v>613</v>
      </c>
      <c r="C209" s="150"/>
      <c r="D209" s="150">
        <v>10</v>
      </c>
      <c r="E209" s="150"/>
      <c r="F209" s="150"/>
      <c r="G209" s="152" t="s">
        <v>186</v>
      </c>
      <c r="H209" s="181"/>
      <c r="I209" s="149" t="s">
        <v>594</v>
      </c>
    </row>
    <row r="210" spans="1:9" ht="14.25">
      <c r="A210" s="206">
        <v>11.13</v>
      </c>
      <c r="B210" s="149" t="s">
        <v>614</v>
      </c>
      <c r="C210" s="150"/>
      <c r="D210" s="150">
        <v>10</v>
      </c>
      <c r="E210" s="150"/>
      <c r="F210" s="150"/>
      <c r="G210" s="152" t="s">
        <v>186</v>
      </c>
      <c r="H210" s="181"/>
      <c r="I210" s="149" t="s">
        <v>594</v>
      </c>
    </row>
    <row r="211" spans="1:9" ht="14.25">
      <c r="A211" s="205">
        <v>11.14</v>
      </c>
      <c r="B211" s="149" t="s">
        <v>615</v>
      </c>
      <c r="C211" s="150"/>
      <c r="D211" s="150">
        <v>10</v>
      </c>
      <c r="E211" s="150"/>
      <c r="F211" s="150"/>
      <c r="G211" s="152" t="s">
        <v>186</v>
      </c>
      <c r="H211" s="181"/>
      <c r="I211" s="149" t="s">
        <v>594</v>
      </c>
    </row>
    <row r="212" spans="1:9" ht="14.25">
      <c r="A212" s="206">
        <v>11.15</v>
      </c>
      <c r="B212" s="149" t="s">
        <v>616</v>
      </c>
      <c r="C212" s="150"/>
      <c r="D212" s="150">
        <v>20</v>
      </c>
      <c r="E212" s="150"/>
      <c r="F212" s="150"/>
      <c r="G212" s="152" t="s">
        <v>219</v>
      </c>
      <c r="H212" s="181"/>
      <c r="I212" s="149" t="s">
        <v>594</v>
      </c>
    </row>
    <row r="213" spans="1:9" ht="14.25">
      <c r="A213" s="205">
        <v>11.16</v>
      </c>
      <c r="B213" s="149" t="s">
        <v>617</v>
      </c>
      <c r="C213" s="150"/>
      <c r="D213" s="150">
        <v>20</v>
      </c>
      <c r="E213" s="150"/>
      <c r="F213" s="150"/>
      <c r="G213" s="152" t="s">
        <v>219</v>
      </c>
      <c r="H213" s="181"/>
      <c r="I213" s="149" t="s">
        <v>594</v>
      </c>
    </row>
    <row r="214" spans="1:9" ht="14.25">
      <c r="A214" s="206">
        <v>11.17</v>
      </c>
      <c r="B214" s="149" t="s">
        <v>618</v>
      </c>
      <c r="C214" s="150"/>
      <c r="D214" s="150">
        <v>20</v>
      </c>
      <c r="E214" s="150"/>
      <c r="F214" s="150"/>
      <c r="G214" s="152" t="s">
        <v>219</v>
      </c>
      <c r="H214" s="181"/>
      <c r="I214" s="149" t="s">
        <v>594</v>
      </c>
    </row>
    <row r="215" spans="1:9" ht="14.25">
      <c r="A215" s="205">
        <v>11.18</v>
      </c>
      <c r="B215" s="149" t="s">
        <v>619</v>
      </c>
      <c r="C215" s="150"/>
      <c r="D215" s="150">
        <v>15</v>
      </c>
      <c r="E215" s="150"/>
      <c r="F215" s="150"/>
      <c r="G215" s="152" t="s">
        <v>219</v>
      </c>
      <c r="H215" s="181"/>
      <c r="I215" s="149" t="s">
        <v>594</v>
      </c>
    </row>
    <row r="216" spans="1:9" ht="14.25">
      <c r="A216" s="206">
        <v>11.19</v>
      </c>
      <c r="B216" s="149" t="s">
        <v>620</v>
      </c>
      <c r="C216" s="150"/>
      <c r="D216" s="150">
        <v>15</v>
      </c>
      <c r="E216" s="150"/>
      <c r="F216" s="150"/>
      <c r="G216" s="152" t="s">
        <v>219</v>
      </c>
      <c r="H216" s="181"/>
      <c r="I216" s="149" t="s">
        <v>594</v>
      </c>
    </row>
    <row r="217" spans="1:9" ht="14.25">
      <c r="A217" s="205">
        <v>11.2</v>
      </c>
      <c r="B217" s="149" t="s">
        <v>621</v>
      </c>
      <c r="C217" s="150"/>
      <c r="D217" s="150">
        <v>15</v>
      </c>
      <c r="E217" s="150"/>
      <c r="F217" s="150"/>
      <c r="G217" s="152" t="s">
        <v>449</v>
      </c>
      <c r="H217" s="181"/>
      <c r="I217" s="149" t="s">
        <v>594</v>
      </c>
    </row>
    <row r="218" spans="1:9" ht="14.25">
      <c r="A218" s="206">
        <v>11.21</v>
      </c>
      <c r="B218" s="149" t="s">
        <v>622</v>
      </c>
      <c r="C218" s="150"/>
      <c r="D218" s="150">
        <v>15</v>
      </c>
      <c r="E218" s="150"/>
      <c r="F218" s="150"/>
      <c r="G218" s="152" t="s">
        <v>449</v>
      </c>
      <c r="H218" s="181"/>
      <c r="I218" s="149" t="s">
        <v>594</v>
      </c>
    </row>
    <row r="219" spans="1:9" ht="14.25">
      <c r="A219" s="205">
        <v>13.22</v>
      </c>
      <c r="B219" s="149" t="s">
        <v>623</v>
      </c>
      <c r="C219" s="150"/>
      <c r="D219" s="150">
        <v>15</v>
      </c>
      <c r="E219" s="150"/>
      <c r="F219" s="150"/>
      <c r="G219" s="152" t="s">
        <v>184</v>
      </c>
      <c r="H219" s="181"/>
      <c r="I219" s="149" t="s">
        <v>594</v>
      </c>
    </row>
    <row r="220" spans="1:9" ht="14.25">
      <c r="A220" s="206">
        <v>11.23</v>
      </c>
      <c r="B220" s="149" t="s">
        <v>624</v>
      </c>
      <c r="C220" s="150"/>
      <c r="D220" s="150">
        <v>15</v>
      </c>
      <c r="E220" s="150"/>
      <c r="F220" s="150"/>
      <c r="G220" s="152" t="s">
        <v>184</v>
      </c>
      <c r="H220" s="181"/>
      <c r="I220" s="149" t="s">
        <v>594</v>
      </c>
    </row>
    <row r="221" spans="1:9" ht="14.25">
      <c r="A221" s="207">
        <v>13</v>
      </c>
      <c r="B221" s="149" t="s">
        <v>629</v>
      </c>
      <c r="C221" s="150"/>
      <c r="D221" s="150">
        <v>250</v>
      </c>
      <c r="E221" s="150"/>
      <c r="F221" s="150"/>
      <c r="G221" s="152" t="s">
        <v>453</v>
      </c>
      <c r="H221" s="181"/>
      <c r="I221" s="149" t="s">
        <v>594</v>
      </c>
    </row>
    <row r="222" spans="1:9" ht="14.25">
      <c r="A222" s="207">
        <v>14</v>
      </c>
      <c r="B222" s="149" t="s">
        <v>630</v>
      </c>
      <c r="C222" s="150"/>
      <c r="D222" s="150">
        <v>50</v>
      </c>
      <c r="E222" s="150"/>
      <c r="F222" s="150"/>
      <c r="G222" s="152" t="s">
        <v>631</v>
      </c>
      <c r="H222" s="181"/>
      <c r="I222" s="149" t="s">
        <v>594</v>
      </c>
    </row>
    <row r="223" spans="1:9" ht="14.25">
      <c r="A223" s="207">
        <v>15</v>
      </c>
      <c r="B223" s="149" t="s">
        <v>632</v>
      </c>
      <c r="C223" s="150"/>
      <c r="D223" s="150">
        <v>200</v>
      </c>
      <c r="E223" s="150"/>
      <c r="F223" s="150"/>
      <c r="G223" s="152" t="s">
        <v>631</v>
      </c>
      <c r="H223" s="181"/>
      <c r="I223" s="149" t="s">
        <v>594</v>
      </c>
    </row>
    <row r="224" spans="1:9" ht="14.25">
      <c r="A224" s="214"/>
      <c r="B224" s="169" t="s">
        <v>633</v>
      </c>
      <c r="C224" s="1"/>
      <c r="D224" s="155">
        <f>SUM(D168:D223)</f>
        <v>7720</v>
      </c>
      <c r="E224" s="144"/>
      <c r="F224" s="144"/>
      <c r="G224" s="144"/>
      <c r="H224" s="145"/>
      <c r="I224" s="145"/>
    </row>
    <row r="225" spans="1:9" ht="15">
      <c r="A225" s="391" t="s">
        <v>683</v>
      </c>
      <c r="B225" s="392"/>
      <c r="C225" s="392"/>
      <c r="D225" s="392"/>
      <c r="E225" s="392"/>
      <c r="F225" s="392"/>
      <c r="G225" s="392"/>
      <c r="H225" s="392"/>
      <c r="I225" s="393"/>
    </row>
    <row r="226" spans="1:9" ht="14.25" customHeight="1">
      <c r="A226" s="408" t="s">
        <v>634</v>
      </c>
      <c r="B226" s="409"/>
      <c r="C226" s="409"/>
      <c r="D226" s="409"/>
      <c r="E226" s="409"/>
      <c r="F226" s="409"/>
      <c r="G226" s="409"/>
      <c r="H226" s="409"/>
      <c r="I226" s="410"/>
    </row>
    <row r="227" spans="1:9" ht="25.5">
      <c r="A227" s="186">
        <v>1</v>
      </c>
      <c r="B227" s="175" t="s">
        <v>635</v>
      </c>
      <c r="C227" s="234">
        <v>0</v>
      </c>
      <c r="D227" s="186"/>
      <c r="E227" s="186"/>
      <c r="F227" s="234">
        <f aca="true" t="shared" si="0" ref="F227:F233">C227</f>
        <v>0</v>
      </c>
      <c r="G227" s="186" t="s">
        <v>636</v>
      </c>
      <c r="H227" s="182"/>
      <c r="I227" s="165" t="s">
        <v>637</v>
      </c>
    </row>
    <row r="228" spans="1:9" ht="25.5">
      <c r="A228" s="186">
        <v>2</v>
      </c>
      <c r="B228" s="175" t="s">
        <v>638</v>
      </c>
      <c r="C228" s="234">
        <v>48</v>
      </c>
      <c r="D228" s="186"/>
      <c r="E228" s="186"/>
      <c r="F228" s="234">
        <f t="shared" si="0"/>
        <v>48</v>
      </c>
      <c r="G228" s="186" t="s">
        <v>639</v>
      </c>
      <c r="H228" s="182"/>
      <c r="I228" s="165" t="s">
        <v>637</v>
      </c>
    </row>
    <row r="229" spans="1:9" ht="25.5">
      <c r="A229" s="186">
        <v>3</v>
      </c>
      <c r="B229" s="175" t="s">
        <v>640</v>
      </c>
      <c r="C229" s="234">
        <v>2</v>
      </c>
      <c r="D229" s="186"/>
      <c r="E229" s="186"/>
      <c r="F229" s="234">
        <f t="shared" si="0"/>
        <v>2</v>
      </c>
      <c r="G229" s="186" t="s">
        <v>641</v>
      </c>
      <c r="H229" s="183"/>
      <c r="I229" s="165" t="s">
        <v>637</v>
      </c>
    </row>
    <row r="230" spans="1:9" ht="25.5">
      <c r="A230" s="186">
        <v>4</v>
      </c>
      <c r="B230" s="175" t="s">
        <v>642</v>
      </c>
      <c r="C230" s="234">
        <v>3</v>
      </c>
      <c r="D230" s="186"/>
      <c r="E230" s="186"/>
      <c r="F230" s="234">
        <f t="shared" si="0"/>
        <v>3</v>
      </c>
      <c r="G230" s="64" t="s">
        <v>643</v>
      </c>
      <c r="H230" s="183"/>
      <c r="I230" s="165" t="s">
        <v>637</v>
      </c>
    </row>
    <row r="231" spans="1:9" ht="14.25">
      <c r="A231" s="186">
        <v>5</v>
      </c>
      <c r="B231" s="175" t="s">
        <v>644</v>
      </c>
      <c r="C231" s="234">
        <v>0</v>
      </c>
      <c r="D231" s="186"/>
      <c r="E231" s="186"/>
      <c r="F231" s="234">
        <f t="shared" si="0"/>
        <v>0</v>
      </c>
      <c r="G231" s="64" t="s">
        <v>641</v>
      </c>
      <c r="H231" s="183"/>
      <c r="I231" s="165" t="s">
        <v>195</v>
      </c>
    </row>
    <row r="232" spans="1:9" ht="14.25">
      <c r="A232" s="215">
        <v>6</v>
      </c>
      <c r="B232" s="175" t="s">
        <v>645</v>
      </c>
      <c r="C232" s="234">
        <v>0</v>
      </c>
      <c r="D232" s="186"/>
      <c r="E232" s="186"/>
      <c r="F232" s="234">
        <f t="shared" si="0"/>
        <v>0</v>
      </c>
      <c r="G232" s="64" t="s">
        <v>639</v>
      </c>
      <c r="H232" s="183"/>
      <c r="I232" s="165" t="s">
        <v>522</v>
      </c>
    </row>
    <row r="233" spans="1:9" ht="25.5">
      <c r="A233" s="186">
        <v>7</v>
      </c>
      <c r="B233" s="184" t="s">
        <v>646</v>
      </c>
      <c r="C233" s="234">
        <v>12</v>
      </c>
      <c r="D233" s="186"/>
      <c r="E233" s="186"/>
      <c r="F233" s="234">
        <f t="shared" si="0"/>
        <v>12</v>
      </c>
      <c r="G233" s="186" t="s">
        <v>639</v>
      </c>
      <c r="H233" s="185"/>
      <c r="I233" s="165" t="s">
        <v>637</v>
      </c>
    </row>
    <row r="234" spans="1:9" ht="14.25">
      <c r="A234" s="411" t="s">
        <v>647</v>
      </c>
      <c r="B234" s="412"/>
      <c r="C234" s="412"/>
      <c r="D234" s="412"/>
      <c r="E234" s="412"/>
      <c r="F234" s="412"/>
      <c r="G234" s="412"/>
      <c r="H234" s="412"/>
      <c r="I234" s="413"/>
    </row>
    <row r="235" spans="1:9" ht="14.25">
      <c r="A235" s="186">
        <v>1</v>
      </c>
      <c r="B235" s="175" t="s">
        <v>648</v>
      </c>
      <c r="C235" s="197">
        <v>1</v>
      </c>
      <c r="D235" s="150"/>
      <c r="E235" s="150"/>
      <c r="F235" s="150">
        <v>1</v>
      </c>
      <c r="G235" s="186" t="s">
        <v>649</v>
      </c>
      <c r="H235" s="187"/>
      <c r="I235" s="186" t="s">
        <v>650</v>
      </c>
    </row>
    <row r="236" spans="1:9" ht="14.25">
      <c r="A236" s="186">
        <v>2</v>
      </c>
      <c r="B236" s="175" t="s">
        <v>651</v>
      </c>
      <c r="C236" s="150">
        <v>1.5</v>
      </c>
      <c r="D236" s="150"/>
      <c r="E236" s="150"/>
      <c r="F236" s="150">
        <v>1.5</v>
      </c>
      <c r="G236" s="186" t="s">
        <v>652</v>
      </c>
      <c r="H236" s="188"/>
      <c r="I236" s="181" t="s">
        <v>650</v>
      </c>
    </row>
    <row r="237" spans="1:9" ht="14.25">
      <c r="A237" s="186">
        <v>3</v>
      </c>
      <c r="B237" s="175" t="s">
        <v>653</v>
      </c>
      <c r="C237" s="150">
        <v>5</v>
      </c>
      <c r="D237" s="150"/>
      <c r="E237" s="150"/>
      <c r="F237" s="150">
        <v>5</v>
      </c>
      <c r="G237" s="152" t="s">
        <v>652</v>
      </c>
      <c r="H237" s="188"/>
      <c r="I237" s="181" t="s">
        <v>650</v>
      </c>
    </row>
    <row r="238" spans="1:9" ht="14.25">
      <c r="A238" s="186" t="s">
        <v>654</v>
      </c>
      <c r="B238" s="175" t="s">
        <v>655</v>
      </c>
      <c r="C238" s="197">
        <v>1</v>
      </c>
      <c r="D238" s="150"/>
      <c r="E238" s="150"/>
      <c r="F238" s="150">
        <v>1</v>
      </c>
      <c r="G238" s="152" t="s">
        <v>652</v>
      </c>
      <c r="H238" s="188"/>
      <c r="I238" s="181" t="s">
        <v>650</v>
      </c>
    </row>
    <row r="239" spans="1:9" ht="14.25">
      <c r="A239" s="186"/>
      <c r="B239" s="175"/>
      <c r="C239" s="150"/>
      <c r="D239" s="150"/>
      <c r="E239" s="150"/>
      <c r="F239" s="150"/>
      <c r="G239" s="152"/>
      <c r="H239" s="189"/>
      <c r="I239" s="185"/>
    </row>
    <row r="240" spans="1:9" ht="14.25">
      <c r="A240" s="390" t="s">
        <v>656</v>
      </c>
      <c r="B240" s="390"/>
      <c r="C240" s="390"/>
      <c r="D240" s="390"/>
      <c r="E240" s="390"/>
      <c r="F240" s="390"/>
      <c r="G240" s="390"/>
      <c r="H240" s="390"/>
      <c r="I240" s="390"/>
    </row>
    <row r="241" spans="1:9" ht="25.5">
      <c r="A241" s="152">
        <v>1</v>
      </c>
      <c r="B241" s="149" t="s">
        <v>657</v>
      </c>
      <c r="C241" s="197">
        <v>2.5</v>
      </c>
      <c r="D241" s="150"/>
      <c r="E241" s="150"/>
      <c r="F241" s="150">
        <v>2.5</v>
      </c>
      <c r="G241" s="166" t="s">
        <v>652</v>
      </c>
      <c r="H241" s="149"/>
      <c r="I241" s="152" t="s">
        <v>658</v>
      </c>
    </row>
    <row r="242" spans="1:9" ht="25.5">
      <c r="A242" s="152">
        <v>2</v>
      </c>
      <c r="B242" s="149" t="s">
        <v>659</v>
      </c>
      <c r="C242" s="150" t="s">
        <v>660</v>
      </c>
      <c r="D242" s="150"/>
      <c r="E242" s="150"/>
      <c r="F242" s="150" t="s">
        <v>660</v>
      </c>
      <c r="G242" s="166" t="s">
        <v>649</v>
      </c>
      <c r="H242" s="149"/>
      <c r="I242" s="152" t="s">
        <v>661</v>
      </c>
    </row>
    <row r="243" spans="1:9" ht="14.25">
      <c r="A243" s="390" t="s">
        <v>662</v>
      </c>
      <c r="B243" s="390"/>
      <c r="C243" s="390"/>
      <c r="D243" s="390"/>
      <c r="E243" s="390"/>
      <c r="F243" s="390"/>
      <c r="G243" s="390"/>
      <c r="H243" s="390"/>
      <c r="I243" s="390"/>
    </row>
    <row r="244" spans="1:9" ht="25.5">
      <c r="A244" s="152">
        <v>1</v>
      </c>
      <c r="B244" s="149" t="s">
        <v>663</v>
      </c>
      <c r="C244" s="197">
        <v>22.5</v>
      </c>
      <c r="D244" s="150"/>
      <c r="E244" s="150"/>
      <c r="F244" s="150">
        <v>22.5</v>
      </c>
      <c r="G244" s="152" t="s">
        <v>664</v>
      </c>
      <c r="H244" s="149"/>
      <c r="I244" s="152" t="s">
        <v>590</v>
      </c>
    </row>
    <row r="245" spans="1:9" ht="25.5">
      <c r="A245" s="152">
        <v>2</v>
      </c>
      <c r="B245" s="149" t="s">
        <v>665</v>
      </c>
      <c r="C245" s="150">
        <v>60</v>
      </c>
      <c r="D245" s="150"/>
      <c r="E245" s="150"/>
      <c r="F245" s="150">
        <v>60</v>
      </c>
      <c r="G245" s="152" t="s">
        <v>664</v>
      </c>
      <c r="H245" s="149"/>
      <c r="I245" s="152" t="s">
        <v>590</v>
      </c>
    </row>
    <row r="246" spans="1:9" ht="14.25">
      <c r="A246" s="390" t="s">
        <v>666</v>
      </c>
      <c r="B246" s="390"/>
      <c r="C246" s="390"/>
      <c r="D246" s="390"/>
      <c r="E246" s="390"/>
      <c r="F246" s="390"/>
      <c r="G246" s="390"/>
      <c r="H246" s="390"/>
      <c r="I246" s="390"/>
    </row>
    <row r="247" spans="1:9" ht="14.25">
      <c r="A247" s="186">
        <v>1</v>
      </c>
      <c r="B247" s="160" t="s">
        <v>667</v>
      </c>
      <c r="C247" s="197" t="s">
        <v>668</v>
      </c>
      <c r="D247" s="150"/>
      <c r="E247" s="150"/>
      <c r="F247" s="150" t="s">
        <v>668</v>
      </c>
      <c r="G247" s="186" t="s">
        <v>652</v>
      </c>
      <c r="H247" s="187"/>
      <c r="I247" s="152" t="s">
        <v>669</v>
      </c>
    </row>
    <row r="248" spans="1:9" ht="14.25">
      <c r="A248" s="186">
        <v>2</v>
      </c>
      <c r="B248" s="160" t="s">
        <v>670</v>
      </c>
      <c r="C248" s="150" t="s">
        <v>671</v>
      </c>
      <c r="D248" s="150"/>
      <c r="E248" s="150"/>
      <c r="F248" s="150" t="s">
        <v>671</v>
      </c>
      <c r="G248" s="186" t="s">
        <v>652</v>
      </c>
      <c r="H248" s="187"/>
      <c r="I248" s="152" t="s">
        <v>669</v>
      </c>
    </row>
    <row r="249" spans="1:9" ht="14.25">
      <c r="A249" s="186">
        <v>3</v>
      </c>
      <c r="B249" s="160" t="s">
        <v>672</v>
      </c>
      <c r="C249" s="197" t="s">
        <v>673</v>
      </c>
      <c r="D249" s="150"/>
      <c r="E249" s="150"/>
      <c r="F249" s="150" t="s">
        <v>673</v>
      </c>
      <c r="G249" s="186" t="s">
        <v>674</v>
      </c>
      <c r="H249" s="187"/>
      <c r="I249" s="152" t="s">
        <v>669</v>
      </c>
    </row>
    <row r="250" spans="1:9" ht="14.25">
      <c r="A250" s="390" t="s">
        <v>675</v>
      </c>
      <c r="B250" s="390"/>
      <c r="C250" s="390"/>
      <c r="D250" s="390"/>
      <c r="E250" s="390"/>
      <c r="F250" s="390"/>
      <c r="G250" s="390"/>
      <c r="H250" s="390"/>
      <c r="I250" s="390"/>
    </row>
    <row r="251" spans="1:9" ht="14.25">
      <c r="A251" s="406">
        <v>1</v>
      </c>
      <c r="B251" s="175" t="s">
        <v>651</v>
      </c>
      <c r="C251" s="197" t="s">
        <v>676</v>
      </c>
      <c r="D251" s="150"/>
      <c r="E251" s="150"/>
      <c r="F251" s="150" t="s">
        <v>676</v>
      </c>
      <c r="G251" s="406" t="s">
        <v>677</v>
      </c>
      <c r="H251" s="396"/>
      <c r="I251" s="398" t="s">
        <v>650</v>
      </c>
    </row>
    <row r="252" spans="1:9" ht="39">
      <c r="A252" s="407"/>
      <c r="B252" s="175" t="s">
        <v>678</v>
      </c>
      <c r="C252" s="150"/>
      <c r="D252" s="150"/>
      <c r="E252" s="150"/>
      <c r="F252" s="150"/>
      <c r="G252" s="407"/>
      <c r="H252" s="397"/>
      <c r="I252" s="399"/>
    </row>
    <row r="253" spans="1:9" ht="26.25">
      <c r="A253" s="186">
        <v>2</v>
      </c>
      <c r="B253" s="194" t="s">
        <v>679</v>
      </c>
      <c r="C253" s="197">
        <v>35</v>
      </c>
      <c r="D253" s="150"/>
      <c r="E253" s="150"/>
      <c r="F253" s="150">
        <v>35</v>
      </c>
      <c r="G253" s="199" t="s">
        <v>680</v>
      </c>
      <c r="H253" s="188"/>
      <c r="I253" s="181" t="s">
        <v>650</v>
      </c>
    </row>
    <row r="254" spans="1:9" ht="14.25">
      <c r="A254" s="186">
        <v>3</v>
      </c>
      <c r="B254" s="194" t="s">
        <v>681</v>
      </c>
      <c r="C254" s="197">
        <v>25</v>
      </c>
      <c r="D254" s="150"/>
      <c r="E254" s="150"/>
      <c r="F254" s="150">
        <v>25</v>
      </c>
      <c r="G254" s="199" t="s">
        <v>682</v>
      </c>
      <c r="H254" s="188"/>
      <c r="I254" s="181" t="s">
        <v>650</v>
      </c>
    </row>
    <row r="255" spans="1:9" ht="30">
      <c r="A255" s="216"/>
      <c r="B255" s="201" t="s">
        <v>684</v>
      </c>
      <c r="C255" s="235">
        <v>256.8</v>
      </c>
      <c r="D255" s="236"/>
      <c r="E255" s="236"/>
      <c r="F255" s="142">
        <v>256.8</v>
      </c>
      <c r="G255" s="200"/>
      <c r="H255" s="196"/>
      <c r="I255" s="195"/>
    </row>
    <row r="256" spans="1:9" ht="15">
      <c r="A256" s="400" t="s">
        <v>725</v>
      </c>
      <c r="B256" s="401"/>
      <c r="C256" s="401"/>
      <c r="D256" s="401"/>
      <c r="E256" s="401"/>
      <c r="F256" s="401"/>
      <c r="G256" s="401"/>
      <c r="H256" s="401"/>
      <c r="I256" s="402"/>
    </row>
    <row r="257" spans="1:9" ht="24" customHeight="1">
      <c r="A257" s="403" t="s">
        <v>685</v>
      </c>
      <c r="B257" s="404"/>
      <c r="C257" s="404"/>
      <c r="D257" s="404"/>
      <c r="E257" s="404"/>
      <c r="F257" s="404"/>
      <c r="G257" s="404"/>
      <c r="H257" s="404"/>
      <c r="I257" s="405"/>
    </row>
    <row r="258" spans="1:9" ht="14.25">
      <c r="A258" s="219" t="s">
        <v>457</v>
      </c>
      <c r="B258" s="153" t="s">
        <v>686</v>
      </c>
      <c r="C258" s="96">
        <v>491164</v>
      </c>
      <c r="D258" s="152"/>
      <c r="E258" s="96"/>
      <c r="F258" s="96">
        <v>491164</v>
      </c>
      <c r="G258" s="152" t="s">
        <v>186</v>
      </c>
      <c r="H258" s="220" t="s">
        <v>189</v>
      </c>
      <c r="I258" s="221" t="s">
        <v>189</v>
      </c>
    </row>
    <row r="259" spans="1:9" ht="14.25">
      <c r="A259" s="219" t="s">
        <v>460</v>
      </c>
      <c r="B259" s="153" t="s">
        <v>687</v>
      </c>
      <c r="C259" s="96">
        <v>269126</v>
      </c>
      <c r="D259" s="152"/>
      <c r="E259" s="96"/>
      <c r="F259" s="96">
        <v>269126</v>
      </c>
      <c r="G259" s="186" t="s">
        <v>186</v>
      </c>
      <c r="H259" s="220"/>
      <c r="I259" s="221"/>
    </row>
    <row r="260" spans="1:9" ht="24" customHeight="1">
      <c r="A260" s="403" t="s">
        <v>688</v>
      </c>
      <c r="B260" s="404"/>
      <c r="C260" s="404"/>
      <c r="D260" s="404"/>
      <c r="E260" s="404"/>
      <c r="F260" s="404"/>
      <c r="G260" s="404"/>
      <c r="H260" s="404"/>
      <c r="I260" s="405"/>
    </row>
    <row r="261" spans="1:9" ht="14.25">
      <c r="A261" s="222" t="s">
        <v>457</v>
      </c>
      <c r="B261" s="153" t="s">
        <v>689</v>
      </c>
      <c r="C261" s="96">
        <v>547506</v>
      </c>
      <c r="D261" s="152"/>
      <c r="E261" s="96"/>
      <c r="F261" s="96">
        <v>547506</v>
      </c>
      <c r="G261" s="152" t="s">
        <v>186</v>
      </c>
      <c r="H261" s="220"/>
      <c r="I261" s="221"/>
    </row>
    <row r="262" spans="1:9" ht="14.25">
      <c r="A262" s="222" t="s">
        <v>460</v>
      </c>
      <c r="B262" s="153" t="s">
        <v>690</v>
      </c>
      <c r="C262" s="96">
        <v>122201</v>
      </c>
      <c r="D262" s="152"/>
      <c r="E262" s="96"/>
      <c r="F262" s="96">
        <v>122201</v>
      </c>
      <c r="G262" s="186" t="s">
        <v>186</v>
      </c>
      <c r="H262" s="220"/>
      <c r="I262" s="221"/>
    </row>
    <row r="263" spans="1:9" ht="14.25">
      <c r="A263" s="403" t="s">
        <v>691</v>
      </c>
      <c r="B263" s="404"/>
      <c r="C263" s="404"/>
      <c r="D263" s="404"/>
      <c r="E263" s="404"/>
      <c r="F263" s="404"/>
      <c r="G263" s="404"/>
      <c r="H263" s="404"/>
      <c r="I263" s="405"/>
    </row>
    <row r="264" spans="1:9" ht="14.25">
      <c r="A264" s="219" t="s">
        <v>457</v>
      </c>
      <c r="B264" s="153" t="s">
        <v>692</v>
      </c>
      <c r="C264" s="96">
        <v>874615</v>
      </c>
      <c r="D264" s="152"/>
      <c r="E264" s="96"/>
      <c r="F264" s="96">
        <v>874615</v>
      </c>
      <c r="G264" s="152" t="s">
        <v>186</v>
      </c>
      <c r="H264" s="220"/>
      <c r="I264" s="221"/>
    </row>
    <row r="265" spans="1:9" ht="14.25">
      <c r="A265" s="219" t="s">
        <v>460</v>
      </c>
      <c r="B265" s="153" t="s">
        <v>690</v>
      </c>
      <c r="C265" s="96">
        <v>268262</v>
      </c>
      <c r="D265" s="152"/>
      <c r="E265" s="96"/>
      <c r="F265" s="96">
        <v>268262</v>
      </c>
      <c r="G265" s="186" t="s">
        <v>186</v>
      </c>
      <c r="H265" s="220"/>
      <c r="I265" s="221"/>
    </row>
    <row r="266" spans="1:9" ht="14.25">
      <c r="A266" s="403" t="s">
        <v>693</v>
      </c>
      <c r="B266" s="404"/>
      <c r="C266" s="404"/>
      <c r="D266" s="404"/>
      <c r="E266" s="404"/>
      <c r="F266" s="404"/>
      <c r="G266" s="404"/>
      <c r="H266" s="404"/>
      <c r="I266" s="405"/>
    </row>
    <row r="267" spans="1:9" ht="14.25">
      <c r="A267" s="219" t="s">
        <v>457</v>
      </c>
      <c r="B267" s="153" t="s">
        <v>694</v>
      </c>
      <c r="C267" s="96">
        <v>695710</v>
      </c>
      <c r="D267" s="152"/>
      <c r="E267" s="152"/>
      <c r="F267" s="96">
        <v>695710</v>
      </c>
      <c r="G267" s="152" t="s">
        <v>186</v>
      </c>
      <c r="H267" s="220"/>
      <c r="I267" s="221"/>
    </row>
    <row r="268" spans="1:9" ht="14.25">
      <c r="A268" s="219" t="s">
        <v>460</v>
      </c>
      <c r="B268" s="153" t="s">
        <v>690</v>
      </c>
      <c r="C268" s="96">
        <v>264996</v>
      </c>
      <c r="D268" s="152"/>
      <c r="E268" s="152"/>
      <c r="F268" s="96">
        <v>264996</v>
      </c>
      <c r="G268" s="186" t="s">
        <v>186</v>
      </c>
      <c r="H268" s="220"/>
      <c r="I268" s="221"/>
    </row>
    <row r="269" spans="1:9" ht="14.25">
      <c r="A269" s="403" t="s">
        <v>695</v>
      </c>
      <c r="B269" s="404"/>
      <c r="C269" s="404"/>
      <c r="D269" s="404"/>
      <c r="E269" s="404"/>
      <c r="F269" s="404"/>
      <c r="G269" s="404"/>
      <c r="H269" s="404"/>
      <c r="I269" s="405"/>
    </row>
    <row r="270" spans="1:9" ht="14.25">
      <c r="A270" s="193">
        <v>1</v>
      </c>
      <c r="B270" s="193" t="s">
        <v>696</v>
      </c>
      <c r="C270" s="190">
        <v>272292</v>
      </c>
      <c r="D270" s="186"/>
      <c r="E270" s="186"/>
      <c r="F270" s="190">
        <v>272292</v>
      </c>
      <c r="G270" s="186" t="s">
        <v>186</v>
      </c>
      <c r="H270" s="220"/>
      <c r="I270" s="221"/>
    </row>
    <row r="271" spans="1:9" ht="14.25">
      <c r="A271" s="193">
        <v>2</v>
      </c>
      <c r="B271" s="193" t="s">
        <v>689</v>
      </c>
      <c r="C271" s="190">
        <v>793494</v>
      </c>
      <c r="D271" s="186"/>
      <c r="E271" s="186"/>
      <c r="F271" s="190">
        <v>793494</v>
      </c>
      <c r="G271" s="186" t="s">
        <v>186</v>
      </c>
      <c r="H271" s="220"/>
      <c r="I271" s="193"/>
    </row>
    <row r="272" spans="1:9" ht="14.25">
      <c r="A272" s="193">
        <v>3</v>
      </c>
      <c r="B272" s="193" t="s">
        <v>690</v>
      </c>
      <c r="C272" s="190">
        <v>500233</v>
      </c>
      <c r="D272" s="186"/>
      <c r="E272" s="186"/>
      <c r="F272" s="190">
        <v>500233</v>
      </c>
      <c r="G272" s="186" t="s">
        <v>186</v>
      </c>
      <c r="H272" s="220"/>
      <c r="I272" s="193"/>
    </row>
    <row r="273" spans="1:9" ht="14.25">
      <c r="A273" s="403" t="s">
        <v>697</v>
      </c>
      <c r="B273" s="404" t="s">
        <v>189</v>
      </c>
      <c r="C273" s="404" t="s">
        <v>189</v>
      </c>
      <c r="D273" s="404"/>
      <c r="E273" s="404"/>
      <c r="F273" s="404" t="s">
        <v>189</v>
      </c>
      <c r="G273" s="404" t="s">
        <v>189</v>
      </c>
      <c r="H273" s="404"/>
      <c r="I273" s="405"/>
    </row>
    <row r="274" spans="1:9" ht="14.25">
      <c r="A274" s="193">
        <v>1</v>
      </c>
      <c r="B274" s="193" t="s">
        <v>698</v>
      </c>
      <c r="C274" s="190">
        <v>592822</v>
      </c>
      <c r="D274" s="186"/>
      <c r="E274" s="186"/>
      <c r="F274" s="190">
        <v>592822</v>
      </c>
      <c r="G274" s="186" t="s">
        <v>186</v>
      </c>
      <c r="H274" s="220"/>
      <c r="I274" s="221"/>
    </row>
    <row r="275" spans="1:9" ht="14.25">
      <c r="A275" s="193">
        <v>2</v>
      </c>
      <c r="B275" s="193" t="s">
        <v>699</v>
      </c>
      <c r="C275" s="190">
        <v>995978</v>
      </c>
      <c r="D275" s="186"/>
      <c r="E275" s="186"/>
      <c r="F275" s="190">
        <v>995978</v>
      </c>
      <c r="G275" s="186" t="s">
        <v>186</v>
      </c>
      <c r="H275" s="220"/>
      <c r="I275" s="221"/>
    </row>
    <row r="276" spans="1:9" ht="14.25">
      <c r="A276" s="193">
        <v>3</v>
      </c>
      <c r="B276" s="193" t="s">
        <v>690</v>
      </c>
      <c r="C276" s="190">
        <v>180892</v>
      </c>
      <c r="D276" s="186"/>
      <c r="E276" s="186"/>
      <c r="F276" s="190">
        <v>180892</v>
      </c>
      <c r="G276" s="186" t="s">
        <v>186</v>
      </c>
      <c r="H276" s="220"/>
      <c r="I276" s="221"/>
    </row>
    <row r="277" spans="1:9" ht="14.25">
      <c r="A277" s="403" t="s">
        <v>700</v>
      </c>
      <c r="B277" s="404"/>
      <c r="C277" s="404"/>
      <c r="D277" s="404"/>
      <c r="E277" s="404"/>
      <c r="F277" s="404"/>
      <c r="G277" s="404"/>
      <c r="H277" s="404"/>
      <c r="I277" s="405"/>
    </row>
    <row r="278" spans="1:9" ht="14.25">
      <c r="A278" s="193">
        <v>1</v>
      </c>
      <c r="B278" s="193" t="s">
        <v>701</v>
      </c>
      <c r="C278" s="190">
        <v>291084</v>
      </c>
      <c r="D278" s="186"/>
      <c r="E278" s="186"/>
      <c r="F278" s="190">
        <v>291084</v>
      </c>
      <c r="G278" s="186" t="s">
        <v>186</v>
      </c>
      <c r="H278" s="220"/>
      <c r="I278" s="221"/>
    </row>
    <row r="279" spans="1:9" ht="14.25">
      <c r="A279" s="193">
        <v>2</v>
      </c>
      <c r="B279" s="193" t="s">
        <v>702</v>
      </c>
      <c r="C279" s="190">
        <v>130597</v>
      </c>
      <c r="D279" s="186"/>
      <c r="E279" s="186"/>
      <c r="F279" s="190">
        <v>130597</v>
      </c>
      <c r="G279" s="186" t="s">
        <v>186</v>
      </c>
      <c r="H279" s="220"/>
      <c r="I279" s="221"/>
    </row>
    <row r="280" spans="1:9" ht="14.25">
      <c r="A280" s="160">
        <v>3</v>
      </c>
      <c r="B280" s="160" t="s">
        <v>703</v>
      </c>
      <c r="C280" s="96">
        <v>134210</v>
      </c>
      <c r="D280" s="152"/>
      <c r="E280" s="152"/>
      <c r="F280" s="96">
        <v>134210</v>
      </c>
      <c r="G280" s="152" t="s">
        <v>186</v>
      </c>
      <c r="H280" s="220"/>
      <c r="I280" s="221"/>
    </row>
    <row r="281" spans="1:9" ht="14.25">
      <c r="A281" s="160">
        <v>4</v>
      </c>
      <c r="B281" s="160" t="s">
        <v>687</v>
      </c>
      <c r="C281" s="96">
        <v>135449</v>
      </c>
      <c r="D281" s="152"/>
      <c r="E281" s="152"/>
      <c r="F281" s="96">
        <v>135449</v>
      </c>
      <c r="G281" s="186" t="s">
        <v>186</v>
      </c>
      <c r="H281" s="220"/>
      <c r="I281" s="221"/>
    </row>
    <row r="282" spans="1:9" ht="14.25">
      <c r="A282" s="403" t="s">
        <v>704</v>
      </c>
      <c r="B282" s="404"/>
      <c r="C282" s="404"/>
      <c r="D282" s="404"/>
      <c r="E282" s="404"/>
      <c r="F282" s="404"/>
      <c r="G282" s="404"/>
      <c r="H282" s="404"/>
      <c r="I282" s="405"/>
    </row>
    <row r="283" spans="1:9" ht="14.25">
      <c r="A283" s="193">
        <v>1</v>
      </c>
      <c r="B283" s="193" t="s">
        <v>705</v>
      </c>
      <c r="C283" s="190">
        <v>375614</v>
      </c>
      <c r="D283" s="186"/>
      <c r="E283" s="186"/>
      <c r="F283" s="190">
        <v>375614</v>
      </c>
      <c r="G283" s="152" t="s">
        <v>186</v>
      </c>
      <c r="H283" s="193"/>
      <c r="I283" s="223"/>
    </row>
    <row r="284" spans="1:9" ht="14.25">
      <c r="A284" s="193">
        <v>2</v>
      </c>
      <c r="B284" s="193" t="s">
        <v>706</v>
      </c>
      <c r="C284" s="190">
        <v>250366</v>
      </c>
      <c r="D284" s="186"/>
      <c r="E284" s="186"/>
      <c r="F284" s="190">
        <v>250366</v>
      </c>
      <c r="G284" s="152" t="s">
        <v>186</v>
      </c>
      <c r="H284" s="220"/>
      <c r="I284" s="221"/>
    </row>
    <row r="285" spans="1:9" ht="14.25">
      <c r="A285" s="193">
        <v>3</v>
      </c>
      <c r="B285" s="193" t="s">
        <v>687</v>
      </c>
      <c r="C285" s="190">
        <v>72046</v>
      </c>
      <c r="D285" s="186"/>
      <c r="E285" s="186"/>
      <c r="F285" s="190">
        <v>72046</v>
      </c>
      <c r="G285" s="152" t="s">
        <v>186</v>
      </c>
      <c r="H285" s="220"/>
      <c r="I285" s="221"/>
    </row>
    <row r="286" spans="1:9" ht="14.25">
      <c r="A286" s="193">
        <v>4</v>
      </c>
      <c r="B286" s="193" t="s">
        <v>687</v>
      </c>
      <c r="C286" s="190">
        <v>67109</v>
      </c>
      <c r="D286" s="186"/>
      <c r="E286" s="186"/>
      <c r="F286" s="190">
        <v>67109</v>
      </c>
      <c r="G286" s="186" t="s">
        <v>186</v>
      </c>
      <c r="H286" s="220"/>
      <c r="I286" s="221"/>
    </row>
    <row r="287" spans="1:9" ht="14.25">
      <c r="A287" s="403" t="s">
        <v>707</v>
      </c>
      <c r="B287" s="404"/>
      <c r="C287" s="404"/>
      <c r="D287" s="404"/>
      <c r="E287" s="404"/>
      <c r="F287" s="404"/>
      <c r="G287" s="404"/>
      <c r="H287" s="404"/>
      <c r="I287" s="405"/>
    </row>
    <row r="288" spans="1:9" ht="14.25">
      <c r="A288" s="224">
        <v>1</v>
      </c>
      <c r="B288" s="224" t="s">
        <v>705</v>
      </c>
      <c r="C288" s="237">
        <v>255388</v>
      </c>
      <c r="D288" s="191"/>
      <c r="E288" s="191"/>
      <c r="F288" s="237">
        <v>255388</v>
      </c>
      <c r="G288" s="164" t="s">
        <v>186</v>
      </c>
      <c r="H288" s="225"/>
      <c r="I288" s="167"/>
    </row>
    <row r="289" spans="1:9" ht="14.25">
      <c r="A289" s="224">
        <v>2</v>
      </c>
      <c r="B289" s="224" t="s">
        <v>687</v>
      </c>
      <c r="C289" s="237">
        <v>39716</v>
      </c>
      <c r="D289" s="191"/>
      <c r="E289" s="191"/>
      <c r="F289" s="237">
        <v>39716</v>
      </c>
      <c r="G289" s="152" t="s">
        <v>186</v>
      </c>
      <c r="H289" s="225"/>
      <c r="I289" s="167"/>
    </row>
    <row r="290" spans="1:9" ht="14.25">
      <c r="A290" s="224">
        <v>3</v>
      </c>
      <c r="B290" s="224" t="s">
        <v>690</v>
      </c>
      <c r="C290" s="237">
        <v>182329</v>
      </c>
      <c r="D290" s="191"/>
      <c r="E290" s="191"/>
      <c r="F290" s="237">
        <v>182329</v>
      </c>
      <c r="G290" s="186" t="s">
        <v>186</v>
      </c>
      <c r="H290" s="225"/>
      <c r="I290" s="167"/>
    </row>
    <row r="291" spans="1:9" ht="14.25">
      <c r="A291" s="403" t="s">
        <v>708</v>
      </c>
      <c r="B291" s="404"/>
      <c r="C291" s="404"/>
      <c r="D291" s="404"/>
      <c r="E291" s="404"/>
      <c r="F291" s="404"/>
      <c r="G291" s="404"/>
      <c r="H291" s="404"/>
      <c r="I291" s="405"/>
    </row>
    <row r="292" spans="1:9" ht="14.25">
      <c r="A292" s="226">
        <v>1</v>
      </c>
      <c r="B292" s="226" t="s">
        <v>709</v>
      </c>
      <c r="C292" s="238">
        <v>73351</v>
      </c>
      <c r="D292" s="192"/>
      <c r="E292" s="192"/>
      <c r="F292" s="238">
        <v>73351</v>
      </c>
      <c r="G292" s="152" t="s">
        <v>186</v>
      </c>
      <c r="H292" s="227"/>
      <c r="I292" s="221"/>
    </row>
    <row r="293" spans="1:9" ht="14.25">
      <c r="A293" s="193">
        <v>2</v>
      </c>
      <c r="B293" s="193" t="s">
        <v>710</v>
      </c>
      <c r="C293" s="190">
        <v>337593</v>
      </c>
      <c r="D293" s="186"/>
      <c r="E293" s="186"/>
      <c r="F293" s="190">
        <v>337593</v>
      </c>
      <c r="G293" s="152" t="s">
        <v>186</v>
      </c>
      <c r="H293" s="220"/>
      <c r="I293" s="221"/>
    </row>
    <row r="294" spans="1:9" ht="14.25">
      <c r="A294" s="193">
        <v>3</v>
      </c>
      <c r="B294" s="193" t="s">
        <v>687</v>
      </c>
      <c r="C294" s="190">
        <v>108389</v>
      </c>
      <c r="D294" s="186"/>
      <c r="E294" s="186"/>
      <c r="F294" s="190">
        <v>108389</v>
      </c>
      <c r="G294" s="186" t="s">
        <v>186</v>
      </c>
      <c r="H294" s="220"/>
      <c r="I294" s="221"/>
    </row>
    <row r="295" spans="1:9" ht="14.25">
      <c r="A295" s="403" t="s">
        <v>711</v>
      </c>
      <c r="B295" s="404"/>
      <c r="C295" s="404"/>
      <c r="D295" s="404"/>
      <c r="E295" s="404"/>
      <c r="F295" s="404"/>
      <c r="G295" s="404"/>
      <c r="H295" s="404"/>
      <c r="I295" s="405"/>
    </row>
    <row r="296" spans="1:9" ht="14.25">
      <c r="A296" s="193">
        <v>1</v>
      </c>
      <c r="B296" s="193" t="s">
        <v>687</v>
      </c>
      <c r="C296" s="190">
        <v>63045</v>
      </c>
      <c r="D296" s="186"/>
      <c r="E296" s="186"/>
      <c r="F296" s="190">
        <v>63045</v>
      </c>
      <c r="G296" s="186" t="s">
        <v>186</v>
      </c>
      <c r="H296" s="220"/>
      <c r="I296" s="221"/>
    </row>
    <row r="297" spans="1:9" ht="14.25">
      <c r="A297" s="403" t="s">
        <v>712</v>
      </c>
      <c r="B297" s="404"/>
      <c r="C297" s="404"/>
      <c r="D297" s="404"/>
      <c r="E297" s="404"/>
      <c r="F297" s="404"/>
      <c r="G297" s="404"/>
      <c r="H297" s="404"/>
      <c r="I297" s="405"/>
    </row>
    <row r="298" spans="1:9" ht="14.25">
      <c r="A298" s="193">
        <v>1</v>
      </c>
      <c r="B298" s="193" t="s">
        <v>713</v>
      </c>
      <c r="C298" s="190">
        <v>429041</v>
      </c>
      <c r="D298" s="186"/>
      <c r="E298" s="186"/>
      <c r="F298" s="190">
        <v>429041</v>
      </c>
      <c r="G298" s="152" t="s">
        <v>186</v>
      </c>
      <c r="H298" s="220"/>
      <c r="I298" s="221"/>
    </row>
    <row r="299" spans="1:9" ht="14.25">
      <c r="A299" s="193">
        <v>2</v>
      </c>
      <c r="B299" s="193" t="s">
        <v>687</v>
      </c>
      <c r="C299" s="190">
        <v>116641</v>
      </c>
      <c r="D299" s="186"/>
      <c r="E299" s="186"/>
      <c r="F299" s="190">
        <v>116641</v>
      </c>
      <c r="G299" s="186" t="s">
        <v>186</v>
      </c>
      <c r="H299" s="220"/>
      <c r="I299" s="221"/>
    </row>
    <row r="300" spans="1:9" ht="14.25">
      <c r="A300" s="403" t="s">
        <v>714</v>
      </c>
      <c r="B300" s="404"/>
      <c r="C300" s="404"/>
      <c r="D300" s="404"/>
      <c r="E300" s="404"/>
      <c r="F300" s="404"/>
      <c r="G300" s="404"/>
      <c r="H300" s="404"/>
      <c r="I300" s="405"/>
    </row>
    <row r="301" spans="1:9" ht="14.25">
      <c r="A301" s="193">
        <v>1</v>
      </c>
      <c r="B301" s="193" t="s">
        <v>715</v>
      </c>
      <c r="C301" s="190">
        <v>14092</v>
      </c>
      <c r="D301" s="186"/>
      <c r="E301" s="186"/>
      <c r="F301" s="190">
        <v>14092</v>
      </c>
      <c r="G301" s="152" t="s">
        <v>186</v>
      </c>
      <c r="H301" s="220"/>
      <c r="I301" s="221"/>
    </row>
    <row r="302" spans="1:9" ht="14.25">
      <c r="A302" s="193">
        <v>2</v>
      </c>
      <c r="B302" s="193" t="s">
        <v>687</v>
      </c>
      <c r="C302" s="190">
        <v>235219</v>
      </c>
      <c r="D302" s="186"/>
      <c r="E302" s="186"/>
      <c r="F302" s="190">
        <v>235219</v>
      </c>
      <c r="G302" s="186" t="s">
        <v>186</v>
      </c>
      <c r="H302" s="220"/>
      <c r="I302" s="221"/>
    </row>
    <row r="303" spans="1:9" ht="14.25">
      <c r="A303" s="403" t="s">
        <v>716</v>
      </c>
      <c r="B303" s="404"/>
      <c r="C303" s="404"/>
      <c r="D303" s="404"/>
      <c r="E303" s="404"/>
      <c r="F303" s="404"/>
      <c r="G303" s="404"/>
      <c r="H303" s="404"/>
      <c r="I303" s="405"/>
    </row>
    <row r="304" spans="1:9" ht="14.25">
      <c r="A304" s="193">
        <v>1</v>
      </c>
      <c r="B304" s="193" t="s">
        <v>709</v>
      </c>
      <c r="C304" s="190">
        <v>13414</v>
      </c>
      <c r="D304" s="186"/>
      <c r="E304" s="186"/>
      <c r="F304" s="190">
        <v>13414</v>
      </c>
      <c r="G304" s="152" t="s">
        <v>186</v>
      </c>
      <c r="H304" s="220"/>
      <c r="I304" s="221"/>
    </row>
    <row r="305" spans="1:9" ht="14.25">
      <c r="A305" s="193">
        <v>2</v>
      </c>
      <c r="B305" s="193" t="s">
        <v>687</v>
      </c>
      <c r="C305" s="190">
        <v>63460</v>
      </c>
      <c r="D305" s="186"/>
      <c r="E305" s="186"/>
      <c r="F305" s="190">
        <v>63460</v>
      </c>
      <c r="G305" s="186" t="s">
        <v>186</v>
      </c>
      <c r="H305" s="220"/>
      <c r="I305" s="221"/>
    </row>
    <row r="306" spans="1:9" ht="14.25">
      <c r="A306" s="403" t="s">
        <v>717</v>
      </c>
      <c r="B306" s="404"/>
      <c r="C306" s="404"/>
      <c r="D306" s="404"/>
      <c r="E306" s="404"/>
      <c r="F306" s="404"/>
      <c r="G306" s="404"/>
      <c r="H306" s="404"/>
      <c r="I306" s="405"/>
    </row>
    <row r="307" spans="1:9" ht="14.25">
      <c r="A307" s="193">
        <v>1</v>
      </c>
      <c r="B307" s="193" t="s">
        <v>687</v>
      </c>
      <c r="C307" s="190">
        <v>256461</v>
      </c>
      <c r="D307" s="186"/>
      <c r="E307" s="186"/>
      <c r="F307" s="190">
        <v>256461</v>
      </c>
      <c r="G307" s="186" t="s">
        <v>186</v>
      </c>
      <c r="H307" s="220"/>
      <c r="I307" s="221"/>
    </row>
    <row r="308" spans="1:9" ht="14.25">
      <c r="A308" s="403" t="s">
        <v>718</v>
      </c>
      <c r="B308" s="404"/>
      <c r="C308" s="404"/>
      <c r="D308" s="404"/>
      <c r="E308" s="404"/>
      <c r="F308" s="404"/>
      <c r="G308" s="404"/>
      <c r="H308" s="404"/>
      <c r="I308" s="405"/>
    </row>
    <row r="309" spans="1:9" ht="14.25">
      <c r="A309" s="193">
        <v>1</v>
      </c>
      <c r="B309" s="193" t="s">
        <v>709</v>
      </c>
      <c r="C309" s="190">
        <v>13088</v>
      </c>
      <c r="D309" s="186"/>
      <c r="E309" s="186"/>
      <c r="F309" s="190">
        <v>13088</v>
      </c>
      <c r="G309" s="152" t="s">
        <v>186</v>
      </c>
      <c r="H309" s="220"/>
      <c r="I309" s="221"/>
    </row>
    <row r="310" spans="1:9" ht="14.25">
      <c r="A310" s="193">
        <v>2</v>
      </c>
      <c r="B310" s="193" t="s">
        <v>687</v>
      </c>
      <c r="C310" s="190">
        <v>277412</v>
      </c>
      <c r="D310" s="186"/>
      <c r="E310" s="186"/>
      <c r="F310" s="190">
        <v>277412</v>
      </c>
      <c r="G310" s="186" t="s">
        <v>186</v>
      </c>
      <c r="H310" s="220"/>
      <c r="I310" s="221"/>
    </row>
    <row r="311" spans="1:9" ht="14.25">
      <c r="A311" s="403" t="s">
        <v>719</v>
      </c>
      <c r="B311" s="404"/>
      <c r="C311" s="404"/>
      <c r="D311" s="404"/>
      <c r="E311" s="404"/>
      <c r="F311" s="404"/>
      <c r="G311" s="404"/>
      <c r="H311" s="404"/>
      <c r="I311" s="405"/>
    </row>
    <row r="312" spans="1:9" ht="14.25">
      <c r="A312" s="193">
        <v>1</v>
      </c>
      <c r="B312" s="193" t="s">
        <v>720</v>
      </c>
      <c r="C312" s="190">
        <v>14100</v>
      </c>
      <c r="D312" s="186"/>
      <c r="E312" s="186"/>
      <c r="F312" s="190">
        <v>14100</v>
      </c>
      <c r="G312" s="152" t="s">
        <v>186</v>
      </c>
      <c r="H312" s="220"/>
      <c r="I312" s="193"/>
    </row>
    <row r="313" spans="1:9" ht="14.25">
      <c r="A313" s="193">
        <v>2</v>
      </c>
      <c r="B313" s="193" t="s">
        <v>687</v>
      </c>
      <c r="C313" s="190">
        <v>97859</v>
      </c>
      <c r="D313" s="186"/>
      <c r="E313" s="186"/>
      <c r="F313" s="190">
        <v>97859</v>
      </c>
      <c r="G313" s="186" t="s">
        <v>186</v>
      </c>
      <c r="H313" s="220"/>
      <c r="I313" s="193"/>
    </row>
    <row r="314" spans="1:9" ht="14.25">
      <c r="A314" s="403" t="s">
        <v>721</v>
      </c>
      <c r="B314" s="404"/>
      <c r="C314" s="404"/>
      <c r="D314" s="404"/>
      <c r="E314" s="404"/>
      <c r="F314" s="404"/>
      <c r="G314" s="404"/>
      <c r="H314" s="404"/>
      <c r="I314" s="405"/>
    </row>
    <row r="315" spans="1:9" ht="14.25">
      <c r="A315" s="193">
        <v>1</v>
      </c>
      <c r="B315" s="193" t="s">
        <v>687</v>
      </c>
      <c r="C315" s="190">
        <v>200679</v>
      </c>
      <c r="D315" s="186"/>
      <c r="E315" s="186"/>
      <c r="F315" s="190">
        <v>200679</v>
      </c>
      <c r="G315" s="186" t="s">
        <v>186</v>
      </c>
      <c r="H315" s="220"/>
      <c r="I315" s="193"/>
    </row>
    <row r="316" spans="1:9" ht="14.25">
      <c r="A316" s="403" t="s">
        <v>722</v>
      </c>
      <c r="B316" s="404"/>
      <c r="C316" s="404"/>
      <c r="D316" s="404"/>
      <c r="E316" s="404"/>
      <c r="F316" s="404"/>
      <c r="G316" s="404"/>
      <c r="H316" s="404"/>
      <c r="I316" s="405"/>
    </row>
    <row r="317" spans="1:9" ht="14.25">
      <c r="A317" s="193">
        <v>1</v>
      </c>
      <c r="B317" s="193" t="s">
        <v>723</v>
      </c>
      <c r="C317" s="190">
        <v>250000</v>
      </c>
      <c r="D317" s="186"/>
      <c r="E317" s="186"/>
      <c r="F317" s="190">
        <v>250000</v>
      </c>
      <c r="G317" s="152" t="s">
        <v>186</v>
      </c>
      <c r="H317" s="220"/>
      <c r="I317" s="193"/>
    </row>
    <row r="318" spans="1:9" ht="14.25">
      <c r="A318" s="193">
        <v>2</v>
      </c>
      <c r="B318" s="193" t="s">
        <v>687</v>
      </c>
      <c r="C318" s="190">
        <v>90238</v>
      </c>
      <c r="D318" s="186"/>
      <c r="E318" s="186"/>
      <c r="F318" s="190">
        <v>90238</v>
      </c>
      <c r="G318" s="186" t="s">
        <v>186</v>
      </c>
      <c r="H318" s="220"/>
      <c r="I318" s="193"/>
    </row>
    <row r="319" spans="1:9" ht="14.25">
      <c r="A319" s="403" t="s">
        <v>724</v>
      </c>
      <c r="B319" s="404"/>
      <c r="C319" s="404"/>
      <c r="D319" s="404"/>
      <c r="E319" s="404"/>
      <c r="F319" s="404"/>
      <c r="G319" s="404"/>
      <c r="H319" s="404"/>
      <c r="I319" s="405"/>
    </row>
    <row r="320" spans="1:9" ht="14.25">
      <c r="A320" s="193">
        <v>1</v>
      </c>
      <c r="B320" s="193" t="s">
        <v>701</v>
      </c>
      <c r="C320" s="190">
        <v>391175</v>
      </c>
      <c r="D320" s="186"/>
      <c r="E320" s="186"/>
      <c r="F320" s="190">
        <v>391175</v>
      </c>
      <c r="G320" s="186" t="s">
        <v>186</v>
      </c>
      <c r="H320" s="193"/>
      <c r="I320" s="193"/>
    </row>
  </sheetData>
  <sheetProtection/>
  <mergeCells count="63">
    <mergeCell ref="A306:I306"/>
    <mergeCell ref="A308:I308"/>
    <mergeCell ref="A311:I311"/>
    <mergeCell ref="A314:I314"/>
    <mergeCell ref="A316:I316"/>
    <mergeCell ref="A319:I319"/>
    <mergeCell ref="A287:I287"/>
    <mergeCell ref="A291:I291"/>
    <mergeCell ref="A295:I295"/>
    <mergeCell ref="A297:I297"/>
    <mergeCell ref="A300:I300"/>
    <mergeCell ref="A303:I303"/>
    <mergeCell ref="A263:I263"/>
    <mergeCell ref="A266:I266"/>
    <mergeCell ref="A269:I269"/>
    <mergeCell ref="A273:I273"/>
    <mergeCell ref="A277:I277"/>
    <mergeCell ref="A282:I282"/>
    <mergeCell ref="H251:H252"/>
    <mergeCell ref="I251:I252"/>
    <mergeCell ref="A225:I225"/>
    <mergeCell ref="A256:I256"/>
    <mergeCell ref="A257:I257"/>
    <mergeCell ref="A260:I260"/>
    <mergeCell ref="A251:A252"/>
    <mergeCell ref="G251:G252"/>
    <mergeCell ref="A226:I226"/>
    <mergeCell ref="A234:I234"/>
    <mergeCell ref="A240:I240"/>
    <mergeCell ref="A243:I243"/>
    <mergeCell ref="A246:I246"/>
    <mergeCell ref="A250:I250"/>
    <mergeCell ref="A167:I167"/>
    <mergeCell ref="B136:I136"/>
    <mergeCell ref="A140:A141"/>
    <mergeCell ref="B140:I141"/>
    <mergeCell ref="B144:I144"/>
    <mergeCell ref="A131:I131"/>
    <mergeCell ref="F133:F134"/>
    <mergeCell ref="I133:I134"/>
    <mergeCell ref="A12:I12"/>
    <mergeCell ref="B93:I93"/>
    <mergeCell ref="A116:I116"/>
    <mergeCell ref="B132:I132"/>
    <mergeCell ref="A133:A134"/>
    <mergeCell ref="G133:G134"/>
    <mergeCell ref="H133:H134"/>
    <mergeCell ref="H10:H11"/>
    <mergeCell ref="B13:I13"/>
    <mergeCell ref="B53:I53"/>
    <mergeCell ref="J10:J11"/>
    <mergeCell ref="B8:I8"/>
    <mergeCell ref="A10:A11"/>
    <mergeCell ref="B10:B11"/>
    <mergeCell ref="C10:F10"/>
    <mergeCell ref="G10:G11"/>
    <mergeCell ref="I10:I11"/>
    <mergeCell ref="G1:H1"/>
    <mergeCell ref="G2:I2"/>
    <mergeCell ref="G3:I3"/>
    <mergeCell ref="G4:I4"/>
    <mergeCell ref="A6:I6"/>
    <mergeCell ref="A7:I7"/>
  </mergeCells>
  <printOptions/>
  <pageMargins left="0.5118110236220472" right="0.11811023622047245" top="0.15748031496062992" bottom="0.2362204724409449" header="0" footer="0"/>
  <pageSetup horizontalDpi="600" verticalDpi="600" orientation="landscape" paperSize="9" scale="70" r:id="rId1"/>
  <ignoredErrors>
    <ignoredError sqref="D60 D72 F60 F72" formulaRange="1"/>
  </ignoredErrors>
</worksheet>
</file>

<file path=xl/worksheets/sheet10.xml><?xml version="1.0" encoding="utf-8"?>
<worksheet xmlns="http://schemas.openxmlformats.org/spreadsheetml/2006/main" xmlns:r="http://schemas.openxmlformats.org/officeDocument/2006/relationships">
  <dimension ref="A1:I138"/>
  <sheetViews>
    <sheetView zoomScalePageLayoutView="0" workbookViewId="0" topLeftCell="A1">
      <selection activeCell="B3" sqref="B3:I3"/>
    </sheetView>
  </sheetViews>
  <sheetFormatPr defaultColWidth="9.140625" defaultRowHeight="15"/>
  <cols>
    <col min="1" max="1" width="3.8515625" style="0" customWidth="1"/>
    <col min="2" max="2" width="55.8515625" style="0" customWidth="1"/>
    <col min="9" max="9" width="21.8515625" style="0" customWidth="1"/>
  </cols>
  <sheetData>
    <row r="1" spans="1:9" ht="23.25" customHeight="1">
      <c r="A1" s="10"/>
      <c r="B1" s="457" t="s">
        <v>188</v>
      </c>
      <c r="C1" s="457"/>
      <c r="D1" s="457"/>
      <c r="E1" s="457"/>
      <c r="F1" s="457"/>
      <c r="G1" s="457"/>
      <c r="H1" s="457"/>
      <c r="I1" s="457"/>
    </row>
    <row r="2" spans="1:9" ht="30.75" customHeight="1">
      <c r="A2" s="10"/>
      <c r="B2" s="457" t="s">
        <v>885</v>
      </c>
      <c r="C2" s="457"/>
      <c r="D2" s="457"/>
      <c r="E2" s="457"/>
      <c r="F2" s="457"/>
      <c r="G2" s="457"/>
      <c r="H2" s="457"/>
      <c r="I2" s="457"/>
    </row>
    <row r="3" spans="1:9" ht="14.25">
      <c r="A3" s="10"/>
      <c r="B3" s="457" t="s">
        <v>886</v>
      </c>
      <c r="C3" s="457"/>
      <c r="D3" s="457"/>
      <c r="E3" s="457"/>
      <c r="F3" s="457"/>
      <c r="G3" s="457"/>
      <c r="H3" s="457"/>
      <c r="I3" s="457"/>
    </row>
    <row r="4" spans="1:9" ht="14.25">
      <c r="A4" s="471" t="s">
        <v>178</v>
      </c>
      <c r="B4" s="472" t="s">
        <v>3</v>
      </c>
      <c r="C4" s="473" t="s">
        <v>179</v>
      </c>
      <c r="D4" s="473"/>
      <c r="E4" s="473"/>
      <c r="F4" s="473"/>
      <c r="G4" s="473" t="s">
        <v>5</v>
      </c>
      <c r="H4" s="473" t="s">
        <v>180</v>
      </c>
      <c r="I4" s="474" t="s">
        <v>7</v>
      </c>
    </row>
    <row r="5" spans="1:9" ht="36">
      <c r="A5" s="471"/>
      <c r="B5" s="472"/>
      <c r="C5" s="18" t="s">
        <v>8</v>
      </c>
      <c r="D5" s="272" t="s">
        <v>9</v>
      </c>
      <c r="E5" s="18" t="s">
        <v>10</v>
      </c>
      <c r="F5" s="18" t="s">
        <v>11</v>
      </c>
      <c r="G5" s="473"/>
      <c r="H5" s="473"/>
      <c r="I5" s="474"/>
    </row>
    <row r="6" spans="1:9" ht="21" customHeight="1">
      <c r="A6" s="273">
        <v>11</v>
      </c>
      <c r="B6" s="20" t="s">
        <v>269</v>
      </c>
      <c r="C6" s="20"/>
      <c r="D6" s="20"/>
      <c r="E6" s="20"/>
      <c r="F6" s="20"/>
      <c r="G6" s="19"/>
      <c r="H6" s="20"/>
      <c r="I6" s="20"/>
    </row>
    <row r="7" spans="1:9" ht="14.25">
      <c r="A7" s="273" t="s">
        <v>348</v>
      </c>
      <c r="B7" s="20" t="s">
        <v>270</v>
      </c>
      <c r="C7" s="20"/>
      <c r="D7" s="20"/>
      <c r="E7" s="20"/>
      <c r="F7" s="20"/>
      <c r="G7" s="19"/>
      <c r="H7" s="20"/>
      <c r="I7" s="20"/>
    </row>
    <row r="8" spans="1:9" ht="18" customHeight="1">
      <c r="A8" s="273"/>
      <c r="B8" s="34" t="s">
        <v>271</v>
      </c>
      <c r="C8" s="20"/>
      <c r="D8" s="62">
        <v>1.1</v>
      </c>
      <c r="E8" s="62"/>
      <c r="F8" s="62">
        <f>D8</f>
        <v>1.1</v>
      </c>
      <c r="G8" s="274">
        <v>42979</v>
      </c>
      <c r="H8" s="20"/>
      <c r="I8" s="20" t="s">
        <v>269</v>
      </c>
    </row>
    <row r="9" spans="1:9" ht="16.5" customHeight="1">
      <c r="A9" s="273"/>
      <c r="B9" s="34" t="s">
        <v>272</v>
      </c>
      <c r="C9" s="35"/>
      <c r="D9" s="62">
        <v>2.1</v>
      </c>
      <c r="E9" s="62"/>
      <c r="F9" s="62">
        <f aca="true" t="shared" si="0" ref="F9:F90">D9</f>
        <v>2.1</v>
      </c>
      <c r="G9" s="274">
        <v>42979</v>
      </c>
      <c r="H9" s="20"/>
      <c r="I9" s="20" t="s">
        <v>269</v>
      </c>
    </row>
    <row r="10" spans="1:9" ht="15.75" customHeight="1">
      <c r="A10" s="273"/>
      <c r="B10" s="34" t="s">
        <v>273</v>
      </c>
      <c r="C10" s="35"/>
      <c r="D10" s="62">
        <v>1.8</v>
      </c>
      <c r="E10" s="62"/>
      <c r="F10" s="62">
        <f t="shared" si="0"/>
        <v>1.8</v>
      </c>
      <c r="G10" s="274">
        <v>42948</v>
      </c>
      <c r="H10" s="20"/>
      <c r="I10" s="20" t="s">
        <v>269</v>
      </c>
    </row>
    <row r="11" spans="1:9" ht="18.75" customHeight="1">
      <c r="A11" s="273"/>
      <c r="B11" s="34" t="s">
        <v>274</v>
      </c>
      <c r="C11" s="35"/>
      <c r="D11" s="62">
        <v>2.2</v>
      </c>
      <c r="E11" s="62"/>
      <c r="F11" s="62">
        <f t="shared" si="0"/>
        <v>2.2</v>
      </c>
      <c r="G11" s="274">
        <v>42948</v>
      </c>
      <c r="H11" s="20"/>
      <c r="I11" s="20" t="s">
        <v>269</v>
      </c>
    </row>
    <row r="12" spans="1:9" ht="20.25" customHeight="1">
      <c r="A12" s="273"/>
      <c r="B12" s="34" t="s">
        <v>275</v>
      </c>
      <c r="C12" s="35"/>
      <c r="D12" s="62">
        <v>2.5</v>
      </c>
      <c r="E12" s="62"/>
      <c r="F12" s="62">
        <f t="shared" si="0"/>
        <v>2.5</v>
      </c>
      <c r="G12" s="274">
        <v>42979</v>
      </c>
      <c r="H12" s="20"/>
      <c r="I12" s="20" t="s">
        <v>269</v>
      </c>
    </row>
    <row r="13" spans="1:9" ht="28.5" customHeight="1">
      <c r="A13" s="273"/>
      <c r="B13" s="34" t="s">
        <v>276</v>
      </c>
      <c r="C13" s="35"/>
      <c r="D13" s="62">
        <v>1.1</v>
      </c>
      <c r="E13" s="62"/>
      <c r="F13" s="62">
        <f t="shared" si="0"/>
        <v>1.1</v>
      </c>
      <c r="G13" s="274">
        <v>42948</v>
      </c>
      <c r="H13" s="20"/>
      <c r="I13" s="20" t="s">
        <v>269</v>
      </c>
    </row>
    <row r="14" spans="1:9" ht="30.75" customHeight="1">
      <c r="A14" s="273"/>
      <c r="B14" s="34" t="s">
        <v>277</v>
      </c>
      <c r="C14" s="35"/>
      <c r="D14" s="62">
        <v>1.1</v>
      </c>
      <c r="E14" s="62"/>
      <c r="F14" s="62">
        <f t="shared" si="0"/>
        <v>1.1</v>
      </c>
      <c r="G14" s="274">
        <v>42979</v>
      </c>
      <c r="H14" s="20"/>
      <c r="I14" s="20" t="s">
        <v>269</v>
      </c>
    </row>
    <row r="15" spans="1:9" ht="14.25">
      <c r="A15" s="273" t="s">
        <v>349</v>
      </c>
      <c r="B15" s="33" t="s">
        <v>278</v>
      </c>
      <c r="C15" s="20"/>
      <c r="D15" s="62"/>
      <c r="E15" s="62"/>
      <c r="F15" s="62"/>
      <c r="G15" s="19"/>
      <c r="H15" s="20"/>
      <c r="I15" s="20"/>
    </row>
    <row r="16" spans="1:9" ht="15.75" customHeight="1">
      <c r="A16" s="273"/>
      <c r="B16" s="34" t="s">
        <v>271</v>
      </c>
      <c r="C16" s="35"/>
      <c r="D16" s="62">
        <v>1.1</v>
      </c>
      <c r="E16" s="62"/>
      <c r="F16" s="62">
        <f t="shared" si="0"/>
        <v>1.1</v>
      </c>
      <c r="G16" s="274">
        <v>42979</v>
      </c>
      <c r="H16" s="20"/>
      <c r="I16" s="20" t="s">
        <v>269</v>
      </c>
    </row>
    <row r="17" spans="1:9" ht="24.75" customHeight="1">
      <c r="A17" s="273"/>
      <c r="B17" s="34" t="s">
        <v>272</v>
      </c>
      <c r="C17" s="35"/>
      <c r="D17" s="62">
        <v>2.1</v>
      </c>
      <c r="E17" s="62"/>
      <c r="F17" s="62">
        <f t="shared" si="0"/>
        <v>2.1</v>
      </c>
      <c r="G17" s="274">
        <v>42979</v>
      </c>
      <c r="H17" s="20"/>
      <c r="I17" s="20" t="s">
        <v>269</v>
      </c>
    </row>
    <row r="18" spans="1:9" ht="15.75" customHeight="1">
      <c r="A18" s="273"/>
      <c r="B18" s="34" t="s">
        <v>273</v>
      </c>
      <c r="C18" s="35"/>
      <c r="D18" s="62">
        <v>1.8</v>
      </c>
      <c r="E18" s="62"/>
      <c r="F18" s="62">
        <f t="shared" si="0"/>
        <v>1.8</v>
      </c>
      <c r="G18" s="274">
        <v>42948</v>
      </c>
      <c r="H18" s="20"/>
      <c r="I18" s="20" t="s">
        <v>269</v>
      </c>
    </row>
    <row r="19" spans="1:9" ht="23.25" customHeight="1">
      <c r="A19" s="273"/>
      <c r="B19" s="34" t="s">
        <v>274</v>
      </c>
      <c r="C19" s="35"/>
      <c r="D19" s="62">
        <v>2.2</v>
      </c>
      <c r="E19" s="62"/>
      <c r="F19" s="62">
        <f t="shared" si="0"/>
        <v>2.2</v>
      </c>
      <c r="G19" s="274">
        <v>42948</v>
      </c>
      <c r="H19" s="20"/>
      <c r="I19" s="20" t="s">
        <v>269</v>
      </c>
    </row>
    <row r="20" spans="1:9" ht="17.25" customHeight="1">
      <c r="A20" s="273"/>
      <c r="B20" s="34" t="s">
        <v>275</v>
      </c>
      <c r="C20" s="35"/>
      <c r="D20" s="62">
        <v>2.5</v>
      </c>
      <c r="E20" s="62"/>
      <c r="F20" s="62">
        <f t="shared" si="0"/>
        <v>2.5</v>
      </c>
      <c r="G20" s="274">
        <v>42979</v>
      </c>
      <c r="H20" s="20"/>
      <c r="I20" s="20" t="s">
        <v>269</v>
      </c>
    </row>
    <row r="21" spans="1:9" ht="24" customHeight="1">
      <c r="A21" s="273"/>
      <c r="B21" s="34" t="s">
        <v>276</v>
      </c>
      <c r="C21" s="35"/>
      <c r="D21" s="62">
        <v>1.1</v>
      </c>
      <c r="E21" s="62"/>
      <c r="F21" s="62">
        <f t="shared" si="0"/>
        <v>1.1</v>
      </c>
      <c r="G21" s="274">
        <v>42948</v>
      </c>
      <c r="H21" s="20"/>
      <c r="I21" s="20" t="s">
        <v>269</v>
      </c>
    </row>
    <row r="22" spans="1:9" ht="12" customHeight="1">
      <c r="A22" s="273"/>
      <c r="B22" s="34" t="s">
        <v>277</v>
      </c>
      <c r="C22" s="35"/>
      <c r="D22" s="62">
        <v>1.1</v>
      </c>
      <c r="E22" s="62"/>
      <c r="F22" s="62">
        <f t="shared" si="0"/>
        <v>1.1</v>
      </c>
      <c r="G22" s="274">
        <v>42979</v>
      </c>
      <c r="H22" s="20"/>
      <c r="I22" s="20" t="s">
        <v>269</v>
      </c>
    </row>
    <row r="23" spans="1:9" ht="14.25">
      <c r="A23" s="273" t="s">
        <v>350</v>
      </c>
      <c r="B23" s="33" t="s">
        <v>781</v>
      </c>
      <c r="C23" s="35"/>
      <c r="D23" s="62"/>
      <c r="E23" s="62"/>
      <c r="F23" s="62"/>
      <c r="G23" s="274"/>
      <c r="H23" s="20"/>
      <c r="I23" s="20"/>
    </row>
    <row r="24" spans="1:9" ht="12.75" customHeight="1">
      <c r="A24" s="273"/>
      <c r="B24" s="34" t="s">
        <v>273</v>
      </c>
      <c r="C24" s="35"/>
      <c r="D24" s="62">
        <v>1.8</v>
      </c>
      <c r="E24" s="62"/>
      <c r="F24" s="62">
        <f aca="true" t="shared" si="1" ref="F24:F31">D24</f>
        <v>1.8</v>
      </c>
      <c r="G24" s="274">
        <v>42948</v>
      </c>
      <c r="H24" s="20"/>
      <c r="I24" s="20" t="s">
        <v>269</v>
      </c>
    </row>
    <row r="25" spans="1:9" ht="18" customHeight="1">
      <c r="A25" s="273"/>
      <c r="B25" s="34" t="s">
        <v>280</v>
      </c>
      <c r="C25" s="35"/>
      <c r="D25" s="62">
        <v>1.3</v>
      </c>
      <c r="E25" s="62"/>
      <c r="F25" s="62">
        <f t="shared" si="1"/>
        <v>1.3</v>
      </c>
      <c r="G25" s="274">
        <v>42979</v>
      </c>
      <c r="H25" s="20"/>
      <c r="I25" s="20" t="s">
        <v>269</v>
      </c>
    </row>
    <row r="26" spans="1:9" ht="21.75" customHeight="1">
      <c r="A26" s="273"/>
      <c r="B26" s="34" t="s">
        <v>281</v>
      </c>
      <c r="C26" s="35"/>
      <c r="D26" s="62">
        <v>2.2</v>
      </c>
      <c r="E26" s="62"/>
      <c r="F26" s="62">
        <f t="shared" si="1"/>
        <v>2.2</v>
      </c>
      <c r="G26" s="274">
        <v>42979</v>
      </c>
      <c r="H26" s="20"/>
      <c r="I26" s="20" t="s">
        <v>269</v>
      </c>
    </row>
    <row r="27" spans="1:9" ht="21" customHeight="1">
      <c r="A27" s="273"/>
      <c r="B27" s="34" t="s">
        <v>275</v>
      </c>
      <c r="C27" s="35"/>
      <c r="D27" s="62">
        <v>2.5</v>
      </c>
      <c r="E27" s="62"/>
      <c r="F27" s="62">
        <f t="shared" si="1"/>
        <v>2.5</v>
      </c>
      <c r="G27" s="274">
        <v>42979</v>
      </c>
      <c r="H27" s="20"/>
      <c r="I27" s="20" t="s">
        <v>269</v>
      </c>
    </row>
    <row r="28" spans="1:9" ht="28.5" customHeight="1">
      <c r="A28" s="273"/>
      <c r="B28" s="34" t="s">
        <v>282</v>
      </c>
      <c r="C28" s="35"/>
      <c r="D28" s="62">
        <v>1.1</v>
      </c>
      <c r="E28" s="62"/>
      <c r="F28" s="62">
        <f t="shared" si="1"/>
        <v>1.1</v>
      </c>
      <c r="G28" s="274">
        <v>42948</v>
      </c>
      <c r="H28" s="20"/>
      <c r="I28" s="20" t="s">
        <v>269</v>
      </c>
    </row>
    <row r="29" spans="1:9" ht="32.25" customHeight="1">
      <c r="A29" s="273"/>
      <c r="B29" s="34" t="s">
        <v>277</v>
      </c>
      <c r="C29" s="35"/>
      <c r="D29" s="62">
        <v>1.1</v>
      </c>
      <c r="E29" s="62"/>
      <c r="F29" s="62">
        <f t="shared" si="1"/>
        <v>1.1</v>
      </c>
      <c r="G29" s="274">
        <v>42979</v>
      </c>
      <c r="H29" s="20"/>
      <c r="I29" s="20" t="s">
        <v>269</v>
      </c>
    </row>
    <row r="30" spans="1:9" ht="32.25" customHeight="1">
      <c r="A30" s="273"/>
      <c r="B30" s="34" t="s">
        <v>271</v>
      </c>
      <c r="C30" s="35"/>
      <c r="D30" s="62">
        <v>1.1</v>
      </c>
      <c r="E30" s="62"/>
      <c r="F30" s="62">
        <f t="shared" si="1"/>
        <v>1.1</v>
      </c>
      <c r="G30" s="274">
        <v>42979</v>
      </c>
      <c r="H30" s="20"/>
      <c r="I30" s="20" t="s">
        <v>269</v>
      </c>
    </row>
    <row r="31" spans="1:9" ht="18" customHeight="1">
      <c r="A31" s="273"/>
      <c r="B31" s="34" t="s">
        <v>283</v>
      </c>
      <c r="C31" s="35"/>
      <c r="D31" s="62">
        <v>0.8</v>
      </c>
      <c r="E31" s="62"/>
      <c r="F31" s="62">
        <f t="shared" si="1"/>
        <v>0.8</v>
      </c>
      <c r="G31" s="274">
        <v>42979</v>
      </c>
      <c r="H31" s="20"/>
      <c r="I31" s="20" t="s">
        <v>269</v>
      </c>
    </row>
    <row r="32" spans="1:9" ht="14.25">
      <c r="A32" s="273" t="s">
        <v>351</v>
      </c>
      <c r="B32" s="33" t="s">
        <v>279</v>
      </c>
      <c r="C32" s="35"/>
      <c r="D32" s="62"/>
      <c r="E32" s="62"/>
      <c r="F32" s="62"/>
      <c r="G32" s="274"/>
      <c r="H32" s="20"/>
      <c r="I32" s="20"/>
    </row>
    <row r="33" spans="1:9" ht="12.75" customHeight="1">
      <c r="A33" s="273"/>
      <c r="B33" s="34" t="s">
        <v>273</v>
      </c>
      <c r="C33" s="35"/>
      <c r="D33" s="62">
        <v>1.8</v>
      </c>
      <c r="E33" s="62"/>
      <c r="F33" s="62">
        <f t="shared" si="0"/>
        <v>1.8</v>
      </c>
      <c r="G33" s="274">
        <v>42948</v>
      </c>
      <c r="H33" s="20"/>
      <c r="I33" s="20" t="s">
        <v>269</v>
      </c>
    </row>
    <row r="34" spans="1:9" ht="15" customHeight="1">
      <c r="A34" s="273"/>
      <c r="B34" s="34" t="s">
        <v>280</v>
      </c>
      <c r="C34" s="35"/>
      <c r="D34" s="62">
        <v>1.3</v>
      </c>
      <c r="E34" s="62"/>
      <c r="F34" s="62">
        <f t="shared" si="0"/>
        <v>1.3</v>
      </c>
      <c r="G34" s="274">
        <v>42979</v>
      </c>
      <c r="H34" s="20"/>
      <c r="I34" s="20" t="s">
        <v>269</v>
      </c>
    </row>
    <row r="35" spans="1:9" ht="27" customHeight="1">
      <c r="A35" s="273"/>
      <c r="B35" s="34" t="s">
        <v>281</v>
      </c>
      <c r="C35" s="35"/>
      <c r="D35" s="62">
        <v>2.2</v>
      </c>
      <c r="E35" s="62"/>
      <c r="F35" s="62">
        <f t="shared" si="0"/>
        <v>2.2</v>
      </c>
      <c r="G35" s="274">
        <v>42979</v>
      </c>
      <c r="H35" s="20"/>
      <c r="I35" s="20" t="s">
        <v>269</v>
      </c>
    </row>
    <row r="36" spans="1:9" ht="24.75" customHeight="1">
      <c r="A36" s="273"/>
      <c r="B36" s="34" t="s">
        <v>275</v>
      </c>
      <c r="C36" s="35"/>
      <c r="D36" s="62">
        <v>2.5</v>
      </c>
      <c r="E36" s="62"/>
      <c r="F36" s="62">
        <f t="shared" si="0"/>
        <v>2.5</v>
      </c>
      <c r="G36" s="274">
        <v>42979</v>
      </c>
      <c r="H36" s="20"/>
      <c r="I36" s="20" t="s">
        <v>269</v>
      </c>
    </row>
    <row r="37" spans="1:9" ht="24.75" customHeight="1">
      <c r="A37" s="273"/>
      <c r="B37" s="34" t="s">
        <v>282</v>
      </c>
      <c r="C37" s="35"/>
      <c r="D37" s="62">
        <v>1.1</v>
      </c>
      <c r="E37" s="62"/>
      <c r="F37" s="62">
        <f t="shared" si="0"/>
        <v>1.1</v>
      </c>
      <c r="G37" s="274">
        <v>42948</v>
      </c>
      <c r="H37" s="20"/>
      <c r="I37" s="20" t="s">
        <v>269</v>
      </c>
    </row>
    <row r="38" spans="1:9" ht="27" customHeight="1">
      <c r="A38" s="273"/>
      <c r="B38" s="34" t="s">
        <v>277</v>
      </c>
      <c r="C38" s="35"/>
      <c r="D38" s="62">
        <v>1.1</v>
      </c>
      <c r="E38" s="62"/>
      <c r="F38" s="62">
        <f t="shared" si="0"/>
        <v>1.1</v>
      </c>
      <c r="G38" s="274">
        <v>42979</v>
      </c>
      <c r="H38" s="20"/>
      <c r="I38" s="20" t="s">
        <v>269</v>
      </c>
    </row>
    <row r="39" spans="1:9" ht="36.75" customHeight="1">
      <c r="A39" s="273"/>
      <c r="B39" s="34" t="s">
        <v>271</v>
      </c>
      <c r="C39" s="35"/>
      <c r="D39" s="62">
        <v>1.1</v>
      </c>
      <c r="E39" s="62"/>
      <c r="F39" s="62">
        <f t="shared" si="0"/>
        <v>1.1</v>
      </c>
      <c r="G39" s="274">
        <v>42979</v>
      </c>
      <c r="H39" s="20"/>
      <c r="I39" s="20" t="s">
        <v>269</v>
      </c>
    </row>
    <row r="40" spans="1:9" ht="24" customHeight="1">
      <c r="A40" s="273"/>
      <c r="B40" s="34" t="s">
        <v>283</v>
      </c>
      <c r="C40" s="35"/>
      <c r="D40" s="62">
        <v>0.8</v>
      </c>
      <c r="E40" s="62"/>
      <c r="F40" s="62">
        <f t="shared" si="0"/>
        <v>0.8</v>
      </c>
      <c r="G40" s="274">
        <v>42979</v>
      </c>
      <c r="H40" s="20"/>
      <c r="I40" s="20" t="s">
        <v>269</v>
      </c>
    </row>
    <row r="41" spans="1:9" ht="14.25">
      <c r="A41" s="273" t="s">
        <v>352</v>
      </c>
      <c r="B41" s="33" t="s">
        <v>284</v>
      </c>
      <c r="C41" s="35"/>
      <c r="D41" s="62"/>
      <c r="E41" s="62"/>
      <c r="F41" s="62"/>
      <c r="G41" s="274"/>
      <c r="H41" s="20"/>
      <c r="I41" s="20"/>
    </row>
    <row r="42" spans="1:9" ht="15.75" customHeight="1">
      <c r="A42" s="273"/>
      <c r="B42" s="34" t="s">
        <v>273</v>
      </c>
      <c r="C42" s="35"/>
      <c r="D42" s="62">
        <v>1.8</v>
      </c>
      <c r="E42" s="62"/>
      <c r="F42" s="62">
        <f t="shared" si="0"/>
        <v>1.8</v>
      </c>
      <c r="G42" s="274">
        <v>42948</v>
      </c>
      <c r="H42" s="20"/>
      <c r="I42" s="20" t="s">
        <v>269</v>
      </c>
    </row>
    <row r="43" spans="1:9" ht="17.25" customHeight="1">
      <c r="A43" s="273"/>
      <c r="B43" s="34" t="s">
        <v>280</v>
      </c>
      <c r="C43" s="35"/>
      <c r="D43" s="62">
        <v>1.3</v>
      </c>
      <c r="E43" s="62"/>
      <c r="F43" s="62">
        <f t="shared" si="0"/>
        <v>1.3</v>
      </c>
      <c r="G43" s="274">
        <v>42979</v>
      </c>
      <c r="H43" s="20"/>
      <c r="I43" s="20" t="s">
        <v>269</v>
      </c>
    </row>
    <row r="44" spans="1:9" ht="22.5" customHeight="1">
      <c r="A44" s="273"/>
      <c r="B44" s="34" t="s">
        <v>281</v>
      </c>
      <c r="C44" s="35"/>
      <c r="D44" s="62">
        <v>2.2</v>
      </c>
      <c r="E44" s="62"/>
      <c r="F44" s="62">
        <f t="shared" si="0"/>
        <v>2.2</v>
      </c>
      <c r="G44" s="274">
        <v>42979</v>
      </c>
      <c r="H44" s="20"/>
      <c r="I44" s="20" t="s">
        <v>269</v>
      </c>
    </row>
    <row r="45" spans="1:9" ht="25.5" customHeight="1">
      <c r="A45" s="273"/>
      <c r="B45" s="34" t="s">
        <v>275</v>
      </c>
      <c r="C45" s="35"/>
      <c r="D45" s="62">
        <v>2.5</v>
      </c>
      <c r="E45" s="62"/>
      <c r="F45" s="62">
        <f t="shared" si="0"/>
        <v>2.5</v>
      </c>
      <c r="G45" s="274">
        <v>42979</v>
      </c>
      <c r="H45" s="20"/>
      <c r="I45" s="20" t="s">
        <v>269</v>
      </c>
    </row>
    <row r="46" spans="1:9" ht="13.5" customHeight="1">
      <c r="A46" s="273"/>
      <c r="B46" s="34" t="s">
        <v>282</v>
      </c>
      <c r="C46" s="35"/>
      <c r="D46" s="62">
        <v>1.1</v>
      </c>
      <c r="E46" s="62"/>
      <c r="F46" s="62">
        <f t="shared" si="0"/>
        <v>1.1</v>
      </c>
      <c r="G46" s="274">
        <v>42948</v>
      </c>
      <c r="H46" s="20"/>
      <c r="I46" s="20" t="s">
        <v>269</v>
      </c>
    </row>
    <row r="47" spans="1:9" ht="27" customHeight="1">
      <c r="A47" s="273"/>
      <c r="B47" s="34" t="s">
        <v>277</v>
      </c>
      <c r="C47" s="35"/>
      <c r="D47" s="62">
        <v>1.1</v>
      </c>
      <c r="E47" s="62"/>
      <c r="F47" s="62">
        <f t="shared" si="0"/>
        <v>1.1</v>
      </c>
      <c r="G47" s="274">
        <v>42979</v>
      </c>
      <c r="H47" s="20"/>
      <c r="I47" s="20" t="s">
        <v>269</v>
      </c>
    </row>
    <row r="48" spans="1:9" ht="14.25" customHeight="1">
      <c r="A48" s="273"/>
      <c r="B48" s="34" t="s">
        <v>271</v>
      </c>
      <c r="C48" s="35"/>
      <c r="D48" s="62">
        <v>1.1</v>
      </c>
      <c r="E48" s="62"/>
      <c r="F48" s="62">
        <f t="shared" si="0"/>
        <v>1.1</v>
      </c>
      <c r="G48" s="274">
        <v>42979</v>
      </c>
      <c r="H48" s="20"/>
      <c r="I48" s="20" t="s">
        <v>269</v>
      </c>
    </row>
    <row r="49" spans="1:9" ht="19.5" customHeight="1">
      <c r="A49" s="273"/>
      <c r="B49" s="34" t="s">
        <v>283</v>
      </c>
      <c r="C49" s="35"/>
      <c r="D49" s="62">
        <v>0.8</v>
      </c>
      <c r="E49" s="62"/>
      <c r="F49" s="62">
        <f t="shared" si="0"/>
        <v>0.8</v>
      </c>
      <c r="G49" s="274">
        <v>42979</v>
      </c>
      <c r="H49" s="20"/>
      <c r="I49" s="20" t="s">
        <v>269</v>
      </c>
    </row>
    <row r="50" spans="1:9" ht="14.25">
      <c r="A50" s="273" t="s">
        <v>353</v>
      </c>
      <c r="B50" s="33" t="s">
        <v>782</v>
      </c>
      <c r="C50" s="35"/>
      <c r="D50" s="62"/>
      <c r="E50" s="62"/>
      <c r="F50" s="62"/>
      <c r="G50" s="274"/>
      <c r="H50" s="20"/>
      <c r="I50" s="20"/>
    </row>
    <row r="51" spans="1:9" ht="15" customHeight="1">
      <c r="A51" s="273"/>
      <c r="B51" s="34" t="s">
        <v>273</v>
      </c>
      <c r="C51" s="35"/>
      <c r="D51" s="62">
        <v>1.8</v>
      </c>
      <c r="E51" s="62"/>
      <c r="F51" s="62">
        <f aca="true" t="shared" si="2" ref="F51:F58">D51</f>
        <v>1.8</v>
      </c>
      <c r="G51" s="274">
        <v>42948</v>
      </c>
      <c r="H51" s="20"/>
      <c r="I51" s="20" t="s">
        <v>269</v>
      </c>
    </row>
    <row r="52" spans="1:9" ht="16.5" customHeight="1">
      <c r="A52" s="273"/>
      <c r="B52" s="34" t="s">
        <v>280</v>
      </c>
      <c r="C52" s="35"/>
      <c r="D52" s="62">
        <v>1.3</v>
      </c>
      <c r="E52" s="62"/>
      <c r="F52" s="62">
        <f t="shared" si="2"/>
        <v>1.3</v>
      </c>
      <c r="G52" s="274">
        <v>42979</v>
      </c>
      <c r="H52" s="20"/>
      <c r="I52" s="20" t="s">
        <v>269</v>
      </c>
    </row>
    <row r="53" spans="1:9" ht="18.75" customHeight="1">
      <c r="A53" s="273"/>
      <c r="B53" s="34" t="s">
        <v>281</v>
      </c>
      <c r="C53" s="35"/>
      <c r="D53" s="62">
        <v>2.2</v>
      </c>
      <c r="E53" s="62"/>
      <c r="F53" s="62">
        <f t="shared" si="2"/>
        <v>2.2</v>
      </c>
      <c r="G53" s="274">
        <v>42979</v>
      </c>
      <c r="H53" s="20"/>
      <c r="I53" s="20" t="s">
        <v>269</v>
      </c>
    </row>
    <row r="54" spans="1:9" ht="17.25" customHeight="1">
      <c r="A54" s="273"/>
      <c r="B54" s="34" t="s">
        <v>275</v>
      </c>
      <c r="C54" s="35"/>
      <c r="D54" s="62">
        <v>2.5</v>
      </c>
      <c r="E54" s="62"/>
      <c r="F54" s="62">
        <f t="shared" si="2"/>
        <v>2.5</v>
      </c>
      <c r="G54" s="274">
        <v>42979</v>
      </c>
      <c r="H54" s="20"/>
      <c r="I54" s="20" t="s">
        <v>269</v>
      </c>
    </row>
    <row r="55" spans="1:9" ht="19.5" customHeight="1">
      <c r="A55" s="273"/>
      <c r="B55" s="34" t="s">
        <v>282</v>
      </c>
      <c r="C55" s="35"/>
      <c r="D55" s="62">
        <v>1.1</v>
      </c>
      <c r="E55" s="62"/>
      <c r="F55" s="62">
        <f t="shared" si="2"/>
        <v>1.1</v>
      </c>
      <c r="G55" s="274">
        <v>42948</v>
      </c>
      <c r="H55" s="20"/>
      <c r="I55" s="20" t="s">
        <v>269</v>
      </c>
    </row>
    <row r="56" spans="1:9" ht="15" customHeight="1">
      <c r="A56" s="273"/>
      <c r="B56" s="34" t="s">
        <v>277</v>
      </c>
      <c r="C56" s="35"/>
      <c r="D56" s="62">
        <v>1.1</v>
      </c>
      <c r="E56" s="62"/>
      <c r="F56" s="62">
        <f t="shared" si="2"/>
        <v>1.1</v>
      </c>
      <c r="G56" s="274">
        <v>42979</v>
      </c>
      <c r="H56" s="20"/>
      <c r="I56" s="20" t="s">
        <v>269</v>
      </c>
    </row>
    <row r="57" spans="1:9" ht="15.75" customHeight="1">
      <c r="A57" s="273"/>
      <c r="B57" s="34" t="s">
        <v>271</v>
      </c>
      <c r="C57" s="35"/>
      <c r="D57" s="62">
        <v>1.1</v>
      </c>
      <c r="E57" s="62"/>
      <c r="F57" s="62">
        <f t="shared" si="2"/>
        <v>1.1</v>
      </c>
      <c r="G57" s="274">
        <v>42979</v>
      </c>
      <c r="H57" s="20"/>
      <c r="I57" s="20" t="s">
        <v>269</v>
      </c>
    </row>
    <row r="58" spans="1:9" ht="14.25" customHeight="1">
      <c r="A58" s="273"/>
      <c r="B58" s="34" t="s">
        <v>283</v>
      </c>
      <c r="C58" s="35"/>
      <c r="D58" s="62">
        <v>0.8</v>
      </c>
      <c r="E58" s="62"/>
      <c r="F58" s="62">
        <f t="shared" si="2"/>
        <v>0.8</v>
      </c>
      <c r="G58" s="274">
        <v>42979</v>
      </c>
      <c r="H58" s="20"/>
      <c r="I58" s="20" t="s">
        <v>269</v>
      </c>
    </row>
    <row r="59" spans="1:9" ht="14.25">
      <c r="A59" s="273" t="s">
        <v>354</v>
      </c>
      <c r="B59" s="33" t="s">
        <v>285</v>
      </c>
      <c r="C59" s="35"/>
      <c r="D59" s="62"/>
      <c r="E59" s="62"/>
      <c r="F59" s="62"/>
      <c r="G59" s="274"/>
      <c r="H59" s="20"/>
      <c r="I59" s="20"/>
    </row>
    <row r="60" spans="1:9" ht="21" customHeight="1">
      <c r="A60" s="273"/>
      <c r="B60" s="34" t="s">
        <v>273</v>
      </c>
      <c r="C60" s="35"/>
      <c r="D60" s="62">
        <v>1.8</v>
      </c>
      <c r="E60" s="62"/>
      <c r="F60" s="62">
        <f t="shared" si="0"/>
        <v>1.8</v>
      </c>
      <c r="G60" s="274">
        <v>42948</v>
      </c>
      <c r="H60" s="20"/>
      <c r="I60" s="20" t="s">
        <v>269</v>
      </c>
    </row>
    <row r="61" spans="1:9" ht="17.25" customHeight="1">
      <c r="A61" s="273"/>
      <c r="B61" s="34" t="s">
        <v>280</v>
      </c>
      <c r="C61" s="35"/>
      <c r="D61" s="62">
        <v>1.3</v>
      </c>
      <c r="E61" s="62"/>
      <c r="F61" s="62">
        <f t="shared" si="0"/>
        <v>1.3</v>
      </c>
      <c r="G61" s="274">
        <v>42979</v>
      </c>
      <c r="H61" s="20"/>
      <c r="I61" s="20" t="s">
        <v>269</v>
      </c>
    </row>
    <row r="62" spans="1:9" ht="12" customHeight="1">
      <c r="A62" s="273"/>
      <c r="B62" s="34" t="s">
        <v>281</v>
      </c>
      <c r="C62" s="35"/>
      <c r="D62" s="62">
        <v>2.2</v>
      </c>
      <c r="E62" s="62"/>
      <c r="F62" s="62">
        <f t="shared" si="0"/>
        <v>2.2</v>
      </c>
      <c r="G62" s="274">
        <v>42979</v>
      </c>
      <c r="H62" s="20"/>
      <c r="I62" s="20" t="s">
        <v>269</v>
      </c>
    </row>
    <row r="63" spans="1:9" ht="21" customHeight="1">
      <c r="A63" s="273"/>
      <c r="B63" s="34" t="s">
        <v>275</v>
      </c>
      <c r="C63" s="35"/>
      <c r="D63" s="62">
        <v>2.5</v>
      </c>
      <c r="E63" s="62"/>
      <c r="F63" s="62">
        <f t="shared" si="0"/>
        <v>2.5</v>
      </c>
      <c r="G63" s="274">
        <v>42979</v>
      </c>
      <c r="H63" s="20"/>
      <c r="I63" s="20" t="s">
        <v>269</v>
      </c>
    </row>
    <row r="64" spans="1:9" ht="15" customHeight="1">
      <c r="A64" s="273"/>
      <c r="B64" s="34" t="s">
        <v>282</v>
      </c>
      <c r="C64" s="35"/>
      <c r="D64" s="62">
        <v>1.1</v>
      </c>
      <c r="E64" s="62"/>
      <c r="F64" s="62">
        <f t="shared" si="0"/>
        <v>1.1</v>
      </c>
      <c r="G64" s="274">
        <v>42948</v>
      </c>
      <c r="H64" s="20"/>
      <c r="I64" s="20" t="s">
        <v>269</v>
      </c>
    </row>
    <row r="65" spans="1:9" ht="29.25" customHeight="1">
      <c r="A65" s="273"/>
      <c r="B65" s="34" t="s">
        <v>277</v>
      </c>
      <c r="C65" s="35"/>
      <c r="D65" s="62">
        <v>1.1</v>
      </c>
      <c r="E65" s="62"/>
      <c r="F65" s="62">
        <f t="shared" si="0"/>
        <v>1.1</v>
      </c>
      <c r="G65" s="274">
        <v>42979</v>
      </c>
      <c r="H65" s="20"/>
      <c r="I65" s="20" t="s">
        <v>269</v>
      </c>
    </row>
    <row r="66" spans="1:9" ht="15" customHeight="1">
      <c r="A66" s="273"/>
      <c r="B66" s="34" t="s">
        <v>271</v>
      </c>
      <c r="C66" s="35"/>
      <c r="D66" s="62">
        <v>1.1</v>
      </c>
      <c r="E66" s="62"/>
      <c r="F66" s="62">
        <f t="shared" si="0"/>
        <v>1.1</v>
      </c>
      <c r="G66" s="274">
        <v>42979</v>
      </c>
      <c r="H66" s="20"/>
      <c r="I66" s="20" t="s">
        <v>269</v>
      </c>
    </row>
    <row r="67" spans="1:9" ht="23.25" customHeight="1">
      <c r="A67" s="273"/>
      <c r="B67" s="34" t="s">
        <v>283</v>
      </c>
      <c r="C67" s="35"/>
      <c r="D67" s="62">
        <v>0.8</v>
      </c>
      <c r="E67" s="62"/>
      <c r="F67" s="62">
        <f t="shared" si="0"/>
        <v>0.8</v>
      </c>
      <c r="G67" s="274">
        <v>42979</v>
      </c>
      <c r="H67" s="20"/>
      <c r="I67" s="20" t="s">
        <v>269</v>
      </c>
    </row>
    <row r="68" spans="1:9" ht="14.25">
      <c r="A68" s="273" t="s">
        <v>355</v>
      </c>
      <c r="B68" s="33" t="s">
        <v>286</v>
      </c>
      <c r="C68" s="35"/>
      <c r="D68" s="62"/>
      <c r="E68" s="62"/>
      <c r="F68" s="62"/>
      <c r="G68" s="274"/>
      <c r="H68" s="20"/>
      <c r="I68" s="20"/>
    </row>
    <row r="69" spans="1:9" ht="18" customHeight="1">
      <c r="A69" s="273"/>
      <c r="B69" s="34" t="s">
        <v>273</v>
      </c>
      <c r="C69" s="35"/>
      <c r="D69" s="62">
        <v>1.8</v>
      </c>
      <c r="E69" s="62"/>
      <c r="F69" s="62">
        <f t="shared" si="0"/>
        <v>1.8</v>
      </c>
      <c r="G69" s="274">
        <v>42948</v>
      </c>
      <c r="H69" s="20"/>
      <c r="I69" s="20" t="s">
        <v>269</v>
      </c>
    </row>
    <row r="70" spans="1:9" ht="15.75" customHeight="1">
      <c r="A70" s="273"/>
      <c r="B70" s="34" t="s">
        <v>280</v>
      </c>
      <c r="C70" s="35"/>
      <c r="D70" s="62">
        <v>1.3</v>
      </c>
      <c r="E70" s="62"/>
      <c r="F70" s="62">
        <f t="shared" si="0"/>
        <v>1.3</v>
      </c>
      <c r="G70" s="274">
        <v>42979</v>
      </c>
      <c r="H70" s="20"/>
      <c r="I70" s="20" t="s">
        <v>269</v>
      </c>
    </row>
    <row r="71" spans="1:9" ht="26.25" customHeight="1">
      <c r="A71" s="273"/>
      <c r="B71" s="34" t="s">
        <v>281</v>
      </c>
      <c r="C71" s="35"/>
      <c r="D71" s="62">
        <v>2.2</v>
      </c>
      <c r="E71" s="62"/>
      <c r="F71" s="62">
        <f t="shared" si="0"/>
        <v>2.2</v>
      </c>
      <c r="G71" s="274">
        <v>42979</v>
      </c>
      <c r="H71" s="20"/>
      <c r="I71" s="20" t="s">
        <v>269</v>
      </c>
    </row>
    <row r="72" spans="1:9" ht="18" customHeight="1">
      <c r="A72" s="273"/>
      <c r="B72" s="34" t="s">
        <v>275</v>
      </c>
      <c r="C72" s="35"/>
      <c r="D72" s="62">
        <v>2.5</v>
      </c>
      <c r="E72" s="62"/>
      <c r="F72" s="62">
        <f t="shared" si="0"/>
        <v>2.5</v>
      </c>
      <c r="G72" s="274">
        <v>42979</v>
      </c>
      <c r="H72" s="20"/>
      <c r="I72" s="20" t="s">
        <v>269</v>
      </c>
    </row>
    <row r="73" spans="1:9" ht="27" customHeight="1">
      <c r="A73" s="273"/>
      <c r="B73" s="34" t="s">
        <v>282</v>
      </c>
      <c r="C73" s="35"/>
      <c r="D73" s="62">
        <v>1.1</v>
      </c>
      <c r="E73" s="62"/>
      <c r="F73" s="62">
        <f t="shared" si="0"/>
        <v>1.1</v>
      </c>
      <c r="G73" s="274">
        <v>42948</v>
      </c>
      <c r="H73" s="20"/>
      <c r="I73" s="20" t="s">
        <v>269</v>
      </c>
    </row>
    <row r="74" spans="1:9" ht="15.75" customHeight="1">
      <c r="A74" s="273"/>
      <c r="B74" s="34" t="s">
        <v>277</v>
      </c>
      <c r="C74" s="35"/>
      <c r="D74" s="62">
        <v>1.1</v>
      </c>
      <c r="E74" s="62"/>
      <c r="F74" s="62">
        <f t="shared" si="0"/>
        <v>1.1</v>
      </c>
      <c r="G74" s="274">
        <v>42979</v>
      </c>
      <c r="H74" s="20"/>
      <c r="I74" s="20" t="s">
        <v>269</v>
      </c>
    </row>
    <row r="75" spans="1:9" ht="20.25" customHeight="1">
      <c r="A75" s="273"/>
      <c r="B75" s="34" t="s">
        <v>271</v>
      </c>
      <c r="C75" s="35"/>
      <c r="D75" s="62">
        <v>1.1</v>
      </c>
      <c r="E75" s="62"/>
      <c r="F75" s="62">
        <f t="shared" si="0"/>
        <v>1.1</v>
      </c>
      <c r="G75" s="274">
        <v>42979</v>
      </c>
      <c r="H75" s="20"/>
      <c r="I75" s="20" t="s">
        <v>269</v>
      </c>
    </row>
    <row r="76" spans="1:9" ht="17.25" customHeight="1">
      <c r="A76" s="273"/>
      <c r="B76" s="34" t="s">
        <v>283</v>
      </c>
      <c r="C76" s="35"/>
      <c r="D76" s="62">
        <v>0.8</v>
      </c>
      <c r="E76" s="62"/>
      <c r="F76" s="62">
        <f t="shared" si="0"/>
        <v>0.8</v>
      </c>
      <c r="G76" s="274">
        <v>42979</v>
      </c>
      <c r="H76" s="20"/>
      <c r="I76" s="20" t="s">
        <v>269</v>
      </c>
    </row>
    <row r="77" spans="1:9" ht="14.25">
      <c r="A77" s="273" t="s">
        <v>356</v>
      </c>
      <c r="B77" s="33" t="s">
        <v>287</v>
      </c>
      <c r="C77" s="20"/>
      <c r="D77" s="62"/>
      <c r="E77" s="62"/>
      <c r="F77" s="62"/>
      <c r="G77" s="19"/>
      <c r="H77" s="20"/>
      <c r="I77" s="20"/>
    </row>
    <row r="78" spans="1:9" ht="15" customHeight="1">
      <c r="A78" s="273"/>
      <c r="B78" s="34" t="s">
        <v>271</v>
      </c>
      <c r="C78" s="35"/>
      <c r="D78" s="62">
        <v>1.1</v>
      </c>
      <c r="E78" s="62"/>
      <c r="F78" s="62">
        <f t="shared" si="0"/>
        <v>1.1</v>
      </c>
      <c r="G78" s="274">
        <v>42979</v>
      </c>
      <c r="H78" s="20"/>
      <c r="I78" s="20" t="s">
        <v>269</v>
      </c>
    </row>
    <row r="79" spans="1:9" ht="24" customHeight="1">
      <c r="A79" s="273"/>
      <c r="B79" s="34" t="s">
        <v>272</v>
      </c>
      <c r="C79" s="35"/>
      <c r="D79" s="62">
        <v>2.1</v>
      </c>
      <c r="E79" s="62"/>
      <c r="F79" s="62">
        <f t="shared" si="0"/>
        <v>2.1</v>
      </c>
      <c r="G79" s="274">
        <v>42979</v>
      </c>
      <c r="H79" s="20"/>
      <c r="I79" s="20" t="s">
        <v>269</v>
      </c>
    </row>
    <row r="80" spans="1:9" ht="16.5" customHeight="1">
      <c r="A80" s="273"/>
      <c r="B80" s="34" t="s">
        <v>273</v>
      </c>
      <c r="C80" s="35"/>
      <c r="D80" s="62">
        <v>1.8</v>
      </c>
      <c r="E80" s="62"/>
      <c r="F80" s="62">
        <f t="shared" si="0"/>
        <v>1.8</v>
      </c>
      <c r="G80" s="274">
        <v>42948</v>
      </c>
      <c r="H80" s="20"/>
      <c r="I80" s="20" t="s">
        <v>269</v>
      </c>
    </row>
    <row r="81" spans="1:9" ht="12" customHeight="1">
      <c r="A81" s="273"/>
      <c r="B81" s="34" t="s">
        <v>274</v>
      </c>
      <c r="C81" s="35"/>
      <c r="D81" s="62">
        <v>2.2</v>
      </c>
      <c r="E81" s="62"/>
      <c r="F81" s="62">
        <f t="shared" si="0"/>
        <v>2.2</v>
      </c>
      <c r="G81" s="274">
        <v>42948</v>
      </c>
      <c r="H81" s="20"/>
      <c r="I81" s="20" t="s">
        <v>269</v>
      </c>
    </row>
    <row r="82" spans="1:9" ht="18" customHeight="1">
      <c r="A82" s="273"/>
      <c r="B82" s="34" t="s">
        <v>275</v>
      </c>
      <c r="C82" s="35"/>
      <c r="D82" s="62">
        <v>2.5</v>
      </c>
      <c r="E82" s="62"/>
      <c r="F82" s="62">
        <f t="shared" si="0"/>
        <v>2.5</v>
      </c>
      <c r="G82" s="274">
        <v>42979</v>
      </c>
      <c r="H82" s="20"/>
      <c r="I82" s="20" t="s">
        <v>269</v>
      </c>
    </row>
    <row r="83" spans="1:9" ht="21.75" customHeight="1">
      <c r="A83" s="273"/>
      <c r="B83" s="34" t="s">
        <v>276</v>
      </c>
      <c r="C83" s="35"/>
      <c r="D83" s="62">
        <v>1.1</v>
      </c>
      <c r="E83" s="62"/>
      <c r="F83" s="62">
        <f t="shared" si="0"/>
        <v>1.1</v>
      </c>
      <c r="G83" s="274">
        <v>42948</v>
      </c>
      <c r="H83" s="20"/>
      <c r="I83" s="20" t="s">
        <v>269</v>
      </c>
    </row>
    <row r="84" spans="1:9" ht="22.5" customHeight="1">
      <c r="A84" s="273"/>
      <c r="B84" s="34" t="s">
        <v>277</v>
      </c>
      <c r="C84" s="35"/>
      <c r="D84" s="62">
        <v>1.1</v>
      </c>
      <c r="E84" s="62"/>
      <c r="F84" s="62">
        <f t="shared" si="0"/>
        <v>1.1</v>
      </c>
      <c r="G84" s="274">
        <v>42979</v>
      </c>
      <c r="H84" s="20"/>
      <c r="I84" s="20" t="s">
        <v>269</v>
      </c>
    </row>
    <row r="85" spans="1:9" ht="21">
      <c r="A85" s="273" t="s">
        <v>783</v>
      </c>
      <c r="B85" s="33" t="s">
        <v>288</v>
      </c>
      <c r="C85" s="20"/>
      <c r="D85" s="62"/>
      <c r="E85" s="62"/>
      <c r="F85" s="62"/>
      <c r="G85" s="19"/>
      <c r="H85" s="20"/>
      <c r="I85" s="20"/>
    </row>
    <row r="86" spans="1:9" ht="12" customHeight="1">
      <c r="A86" s="273"/>
      <c r="B86" s="34" t="s">
        <v>271</v>
      </c>
      <c r="C86" s="35"/>
      <c r="D86" s="62">
        <v>1.1</v>
      </c>
      <c r="E86" s="62"/>
      <c r="F86" s="62">
        <f t="shared" si="0"/>
        <v>1.1</v>
      </c>
      <c r="G86" s="274">
        <v>42979</v>
      </c>
      <c r="H86" s="20"/>
      <c r="I86" s="20" t="s">
        <v>269</v>
      </c>
    </row>
    <row r="87" spans="1:9" ht="27" customHeight="1">
      <c r="A87" s="273"/>
      <c r="B87" s="34" t="s">
        <v>272</v>
      </c>
      <c r="C87" s="35"/>
      <c r="D87" s="62">
        <v>2.1</v>
      </c>
      <c r="E87" s="62"/>
      <c r="F87" s="62">
        <f t="shared" si="0"/>
        <v>2.1</v>
      </c>
      <c r="G87" s="274">
        <v>42979</v>
      </c>
      <c r="H87" s="20"/>
      <c r="I87" s="20" t="s">
        <v>269</v>
      </c>
    </row>
    <row r="88" spans="1:9" ht="18" customHeight="1">
      <c r="A88" s="273"/>
      <c r="B88" s="34" t="s">
        <v>273</v>
      </c>
      <c r="C88" s="35"/>
      <c r="D88" s="62">
        <v>1.8</v>
      </c>
      <c r="E88" s="62"/>
      <c r="F88" s="62">
        <f t="shared" si="0"/>
        <v>1.8</v>
      </c>
      <c r="G88" s="274">
        <v>42948</v>
      </c>
      <c r="H88" s="20"/>
      <c r="I88" s="20" t="s">
        <v>269</v>
      </c>
    </row>
    <row r="89" spans="1:9" ht="15.75" customHeight="1">
      <c r="A89" s="273"/>
      <c r="B89" s="34" t="s">
        <v>274</v>
      </c>
      <c r="C89" s="35"/>
      <c r="D89" s="62">
        <v>2.2</v>
      </c>
      <c r="E89" s="62"/>
      <c r="F89" s="62">
        <f t="shared" si="0"/>
        <v>2.2</v>
      </c>
      <c r="G89" s="274">
        <v>42948</v>
      </c>
      <c r="H89" s="20"/>
      <c r="I89" s="20" t="s">
        <v>269</v>
      </c>
    </row>
    <row r="90" spans="1:9" ht="26.25" customHeight="1">
      <c r="A90" s="273"/>
      <c r="B90" s="34" t="s">
        <v>275</v>
      </c>
      <c r="C90" s="35"/>
      <c r="D90" s="62">
        <v>2.5</v>
      </c>
      <c r="E90" s="62"/>
      <c r="F90" s="62">
        <f t="shared" si="0"/>
        <v>2.5</v>
      </c>
      <c r="G90" s="274">
        <v>42979</v>
      </c>
      <c r="H90" s="20"/>
      <c r="I90" s="20" t="s">
        <v>269</v>
      </c>
    </row>
    <row r="91" spans="1:9" ht="24" customHeight="1">
      <c r="A91" s="273"/>
      <c r="B91" s="34" t="s">
        <v>276</v>
      </c>
      <c r="C91" s="35"/>
      <c r="D91" s="62">
        <v>1.1</v>
      </c>
      <c r="E91" s="62"/>
      <c r="F91" s="62">
        <f aca="true" t="shared" si="3" ref="F91:F137">D91</f>
        <v>1.1</v>
      </c>
      <c r="G91" s="274">
        <v>42948</v>
      </c>
      <c r="H91" s="20"/>
      <c r="I91" s="20" t="s">
        <v>269</v>
      </c>
    </row>
    <row r="92" spans="1:9" ht="30" customHeight="1">
      <c r="A92" s="273"/>
      <c r="B92" s="34" t="s">
        <v>277</v>
      </c>
      <c r="C92" s="35"/>
      <c r="D92" s="62">
        <v>1.1</v>
      </c>
      <c r="E92" s="62"/>
      <c r="F92" s="62">
        <f t="shared" si="3"/>
        <v>1.1</v>
      </c>
      <c r="G92" s="274">
        <v>42979</v>
      </c>
      <c r="H92" s="20"/>
      <c r="I92" s="20" t="s">
        <v>269</v>
      </c>
    </row>
    <row r="93" spans="1:9" ht="21">
      <c r="A93" s="273" t="s">
        <v>357</v>
      </c>
      <c r="B93" s="33" t="s">
        <v>289</v>
      </c>
      <c r="C93" s="35"/>
      <c r="D93" s="62"/>
      <c r="E93" s="62"/>
      <c r="F93" s="62"/>
      <c r="G93" s="274"/>
      <c r="H93" s="20"/>
      <c r="I93" s="20"/>
    </row>
    <row r="94" spans="1:9" ht="19.5" customHeight="1">
      <c r="A94" s="273"/>
      <c r="B94" s="34" t="s">
        <v>273</v>
      </c>
      <c r="C94" s="35"/>
      <c r="D94" s="62">
        <v>1.8</v>
      </c>
      <c r="E94" s="62"/>
      <c r="F94" s="62">
        <f t="shared" si="3"/>
        <v>1.8</v>
      </c>
      <c r="G94" s="274">
        <v>42948</v>
      </c>
      <c r="H94" s="20"/>
      <c r="I94" s="20" t="s">
        <v>269</v>
      </c>
    </row>
    <row r="95" spans="1:9" ht="10.5" customHeight="1">
      <c r="A95" s="273"/>
      <c r="B95" s="34" t="s">
        <v>280</v>
      </c>
      <c r="C95" s="35"/>
      <c r="D95" s="62">
        <v>1.3</v>
      </c>
      <c r="E95" s="62"/>
      <c r="F95" s="62">
        <f t="shared" si="3"/>
        <v>1.3</v>
      </c>
      <c r="G95" s="274">
        <v>42979</v>
      </c>
      <c r="H95" s="20"/>
      <c r="I95" s="20" t="s">
        <v>269</v>
      </c>
    </row>
    <row r="96" spans="1:9" ht="30" customHeight="1">
      <c r="A96" s="273"/>
      <c r="B96" s="34" t="s">
        <v>281</v>
      </c>
      <c r="C96" s="35"/>
      <c r="D96" s="62">
        <v>2.2</v>
      </c>
      <c r="E96" s="62"/>
      <c r="F96" s="62">
        <f t="shared" si="3"/>
        <v>2.2</v>
      </c>
      <c r="G96" s="274">
        <v>42979</v>
      </c>
      <c r="H96" s="20"/>
      <c r="I96" s="20" t="s">
        <v>269</v>
      </c>
    </row>
    <row r="97" spans="1:9" ht="23.25" customHeight="1">
      <c r="A97" s="273"/>
      <c r="B97" s="34" t="s">
        <v>275</v>
      </c>
      <c r="C97" s="35"/>
      <c r="D97" s="62">
        <v>2.5</v>
      </c>
      <c r="E97" s="62"/>
      <c r="F97" s="62">
        <f t="shared" si="3"/>
        <v>2.5</v>
      </c>
      <c r="G97" s="274">
        <v>42979</v>
      </c>
      <c r="H97" s="20"/>
      <c r="I97" s="20" t="s">
        <v>269</v>
      </c>
    </row>
    <row r="98" spans="1:9" ht="30" customHeight="1">
      <c r="A98" s="273"/>
      <c r="B98" s="34" t="s">
        <v>282</v>
      </c>
      <c r="C98" s="35"/>
      <c r="D98" s="62">
        <v>1.1</v>
      </c>
      <c r="E98" s="62"/>
      <c r="F98" s="62">
        <f t="shared" si="3"/>
        <v>1.1</v>
      </c>
      <c r="G98" s="274">
        <v>42948</v>
      </c>
      <c r="H98" s="20"/>
      <c r="I98" s="20" t="s">
        <v>269</v>
      </c>
    </row>
    <row r="99" spans="1:9" ht="15.75" customHeight="1">
      <c r="A99" s="273"/>
      <c r="B99" s="34" t="s">
        <v>277</v>
      </c>
      <c r="C99" s="35"/>
      <c r="D99" s="62">
        <v>1.1</v>
      </c>
      <c r="E99" s="62"/>
      <c r="F99" s="62">
        <f t="shared" si="3"/>
        <v>1.1</v>
      </c>
      <c r="G99" s="274">
        <v>42979</v>
      </c>
      <c r="H99" s="20"/>
      <c r="I99" s="20" t="s">
        <v>269</v>
      </c>
    </row>
    <row r="100" spans="1:9" ht="21" customHeight="1">
      <c r="A100" s="273"/>
      <c r="B100" s="34" t="s">
        <v>271</v>
      </c>
      <c r="C100" s="35"/>
      <c r="D100" s="62">
        <v>1.1</v>
      </c>
      <c r="E100" s="62"/>
      <c r="F100" s="62">
        <f t="shared" si="3"/>
        <v>1.1</v>
      </c>
      <c r="G100" s="274">
        <v>42979</v>
      </c>
      <c r="H100" s="20"/>
      <c r="I100" s="20" t="s">
        <v>269</v>
      </c>
    </row>
    <row r="101" spans="1:9" ht="31.5" customHeight="1">
      <c r="A101" s="273"/>
      <c r="B101" s="34" t="s">
        <v>283</v>
      </c>
      <c r="C101" s="35"/>
      <c r="D101" s="62">
        <v>0.8</v>
      </c>
      <c r="E101" s="62"/>
      <c r="F101" s="62">
        <f t="shared" si="3"/>
        <v>0.8</v>
      </c>
      <c r="G101" s="274">
        <v>42979</v>
      </c>
      <c r="H101" s="20"/>
      <c r="I101" s="20" t="s">
        <v>269</v>
      </c>
    </row>
    <row r="102" spans="1:9" ht="21">
      <c r="A102" s="273" t="s">
        <v>358</v>
      </c>
      <c r="B102" s="33" t="s">
        <v>290</v>
      </c>
      <c r="C102" s="35"/>
      <c r="D102" s="62"/>
      <c r="E102" s="62"/>
      <c r="F102" s="62"/>
      <c r="G102" s="274"/>
      <c r="H102" s="20"/>
      <c r="I102" s="20"/>
    </row>
    <row r="103" spans="1:9" ht="15" customHeight="1">
      <c r="A103" s="273"/>
      <c r="B103" s="34" t="s">
        <v>273</v>
      </c>
      <c r="C103" s="35"/>
      <c r="D103" s="62">
        <v>1.8</v>
      </c>
      <c r="E103" s="62"/>
      <c r="F103" s="62">
        <f t="shared" si="3"/>
        <v>1.8</v>
      </c>
      <c r="G103" s="274">
        <v>42948</v>
      </c>
      <c r="H103" s="20"/>
      <c r="I103" s="20" t="s">
        <v>269</v>
      </c>
    </row>
    <row r="104" spans="1:9" ht="15" customHeight="1">
      <c r="A104" s="273"/>
      <c r="B104" s="34" t="s">
        <v>280</v>
      </c>
      <c r="C104" s="35"/>
      <c r="D104" s="62">
        <v>1.3</v>
      </c>
      <c r="E104" s="62"/>
      <c r="F104" s="62">
        <f t="shared" si="3"/>
        <v>1.3</v>
      </c>
      <c r="G104" s="274">
        <v>42979</v>
      </c>
      <c r="H104" s="20"/>
      <c r="I104" s="20" t="s">
        <v>269</v>
      </c>
    </row>
    <row r="105" spans="1:9" ht="22.5" customHeight="1">
      <c r="A105" s="273"/>
      <c r="B105" s="34" t="s">
        <v>281</v>
      </c>
      <c r="C105" s="35"/>
      <c r="D105" s="62">
        <v>2.2</v>
      </c>
      <c r="E105" s="62"/>
      <c r="F105" s="62">
        <f t="shared" si="3"/>
        <v>2.2</v>
      </c>
      <c r="G105" s="274">
        <v>42979</v>
      </c>
      <c r="H105" s="20"/>
      <c r="I105" s="20" t="s">
        <v>269</v>
      </c>
    </row>
    <row r="106" spans="1:9" ht="18.75" customHeight="1">
      <c r="A106" s="273"/>
      <c r="B106" s="34" t="s">
        <v>275</v>
      </c>
      <c r="C106" s="35"/>
      <c r="D106" s="62">
        <v>2.5</v>
      </c>
      <c r="E106" s="62"/>
      <c r="F106" s="62">
        <f t="shared" si="3"/>
        <v>2.5</v>
      </c>
      <c r="G106" s="274">
        <v>42979</v>
      </c>
      <c r="H106" s="20"/>
      <c r="I106" s="20" t="s">
        <v>269</v>
      </c>
    </row>
    <row r="107" spans="1:9" ht="29.25" customHeight="1">
      <c r="A107" s="273"/>
      <c r="B107" s="34" t="s">
        <v>282</v>
      </c>
      <c r="C107" s="35"/>
      <c r="D107" s="62">
        <v>1.1</v>
      </c>
      <c r="E107" s="62"/>
      <c r="F107" s="62">
        <f t="shared" si="3"/>
        <v>1.1</v>
      </c>
      <c r="G107" s="274">
        <v>42948</v>
      </c>
      <c r="H107" s="20"/>
      <c r="I107" s="20" t="s">
        <v>269</v>
      </c>
    </row>
    <row r="108" spans="1:9" ht="24" customHeight="1">
      <c r="A108" s="273"/>
      <c r="B108" s="34" t="s">
        <v>277</v>
      </c>
      <c r="C108" s="35"/>
      <c r="D108" s="62">
        <v>1.1</v>
      </c>
      <c r="E108" s="62"/>
      <c r="F108" s="62">
        <f t="shared" si="3"/>
        <v>1.1</v>
      </c>
      <c r="G108" s="274">
        <v>42979</v>
      </c>
      <c r="H108" s="20"/>
      <c r="I108" s="20" t="s">
        <v>269</v>
      </c>
    </row>
    <row r="109" spans="1:9" ht="20.25" customHeight="1">
      <c r="A109" s="273"/>
      <c r="B109" s="34" t="s">
        <v>271</v>
      </c>
      <c r="C109" s="35"/>
      <c r="D109" s="62">
        <v>1.1</v>
      </c>
      <c r="E109" s="62"/>
      <c r="F109" s="62">
        <f t="shared" si="3"/>
        <v>1.1</v>
      </c>
      <c r="G109" s="274">
        <v>42979</v>
      </c>
      <c r="H109" s="20"/>
      <c r="I109" s="20" t="s">
        <v>269</v>
      </c>
    </row>
    <row r="110" spans="1:9" ht="15.75" customHeight="1">
      <c r="A110" s="273"/>
      <c r="B110" s="34" t="s">
        <v>283</v>
      </c>
      <c r="C110" s="35"/>
      <c r="D110" s="62">
        <v>0.8</v>
      </c>
      <c r="E110" s="62"/>
      <c r="F110" s="62">
        <f t="shared" si="3"/>
        <v>0.8</v>
      </c>
      <c r="G110" s="274">
        <v>42979</v>
      </c>
      <c r="H110" s="20"/>
      <c r="I110" s="20" t="s">
        <v>269</v>
      </c>
    </row>
    <row r="111" spans="1:9" ht="21">
      <c r="A111" s="273" t="s">
        <v>784</v>
      </c>
      <c r="B111" s="33" t="s">
        <v>291</v>
      </c>
      <c r="C111" s="35"/>
      <c r="D111" s="62"/>
      <c r="E111" s="62"/>
      <c r="F111" s="62"/>
      <c r="G111" s="274"/>
      <c r="H111" s="20"/>
      <c r="I111" s="20"/>
    </row>
    <row r="112" spans="1:9" ht="21" customHeight="1">
      <c r="A112" s="273"/>
      <c r="B112" s="34" t="s">
        <v>273</v>
      </c>
      <c r="C112" s="35"/>
      <c r="D112" s="62">
        <v>1.8</v>
      </c>
      <c r="E112" s="62"/>
      <c r="F112" s="62">
        <f t="shared" si="3"/>
        <v>1.8</v>
      </c>
      <c r="G112" s="274">
        <v>42948</v>
      </c>
      <c r="H112" s="20"/>
      <c r="I112" s="20" t="s">
        <v>269</v>
      </c>
    </row>
    <row r="113" spans="1:9" ht="12.75" customHeight="1">
      <c r="A113" s="273"/>
      <c r="B113" s="34" t="s">
        <v>280</v>
      </c>
      <c r="C113" s="35"/>
      <c r="D113" s="62">
        <v>1.3</v>
      </c>
      <c r="E113" s="62"/>
      <c r="F113" s="62">
        <f t="shared" si="3"/>
        <v>1.3</v>
      </c>
      <c r="G113" s="274">
        <v>42979</v>
      </c>
      <c r="H113" s="20"/>
      <c r="I113" s="20" t="s">
        <v>269</v>
      </c>
    </row>
    <row r="114" spans="1:9" ht="20.25" customHeight="1">
      <c r="A114" s="273"/>
      <c r="B114" s="34" t="s">
        <v>281</v>
      </c>
      <c r="C114" s="35"/>
      <c r="D114" s="62">
        <v>2.2</v>
      </c>
      <c r="E114" s="62"/>
      <c r="F114" s="62">
        <f t="shared" si="3"/>
        <v>2.2</v>
      </c>
      <c r="G114" s="274">
        <v>42979</v>
      </c>
      <c r="H114" s="20"/>
      <c r="I114" s="20" t="s">
        <v>269</v>
      </c>
    </row>
    <row r="115" spans="1:9" ht="24.75" customHeight="1">
      <c r="A115" s="273"/>
      <c r="B115" s="34" t="s">
        <v>275</v>
      </c>
      <c r="C115" s="35"/>
      <c r="D115" s="62">
        <v>2.5</v>
      </c>
      <c r="E115" s="62"/>
      <c r="F115" s="62">
        <f t="shared" si="3"/>
        <v>2.5</v>
      </c>
      <c r="G115" s="274">
        <v>42979</v>
      </c>
      <c r="H115" s="20"/>
      <c r="I115" s="20" t="s">
        <v>269</v>
      </c>
    </row>
    <row r="116" spans="1:9" ht="16.5" customHeight="1">
      <c r="A116" s="273"/>
      <c r="B116" s="34" t="s">
        <v>282</v>
      </c>
      <c r="C116" s="35"/>
      <c r="D116" s="62">
        <v>1.1</v>
      </c>
      <c r="E116" s="62"/>
      <c r="F116" s="62">
        <f t="shared" si="3"/>
        <v>1.1</v>
      </c>
      <c r="G116" s="274">
        <v>42948</v>
      </c>
      <c r="H116" s="20"/>
      <c r="I116" s="20" t="s">
        <v>269</v>
      </c>
    </row>
    <row r="117" spans="1:9" ht="36" customHeight="1">
      <c r="A117" s="273"/>
      <c r="B117" s="34" t="s">
        <v>277</v>
      </c>
      <c r="C117" s="35"/>
      <c r="D117" s="62">
        <v>1.1</v>
      </c>
      <c r="E117" s="62"/>
      <c r="F117" s="62">
        <f t="shared" si="3"/>
        <v>1.1</v>
      </c>
      <c r="G117" s="274">
        <v>42979</v>
      </c>
      <c r="H117" s="20"/>
      <c r="I117" s="20" t="s">
        <v>269</v>
      </c>
    </row>
    <row r="118" spans="1:9" ht="18" customHeight="1">
      <c r="A118" s="273"/>
      <c r="B118" s="34" t="s">
        <v>271</v>
      </c>
      <c r="C118" s="35"/>
      <c r="D118" s="62">
        <v>1.1</v>
      </c>
      <c r="E118" s="62"/>
      <c r="F118" s="62">
        <f t="shared" si="3"/>
        <v>1.1</v>
      </c>
      <c r="G118" s="274">
        <v>42979</v>
      </c>
      <c r="H118" s="20"/>
      <c r="I118" s="20" t="s">
        <v>269</v>
      </c>
    </row>
    <row r="119" spans="1:9" ht="30.75" customHeight="1">
      <c r="A119" s="273"/>
      <c r="B119" s="34" t="s">
        <v>283</v>
      </c>
      <c r="C119" s="35"/>
      <c r="D119" s="62">
        <v>0.8</v>
      </c>
      <c r="E119" s="62"/>
      <c r="F119" s="62">
        <f t="shared" si="3"/>
        <v>0.8</v>
      </c>
      <c r="G119" s="274">
        <v>42979</v>
      </c>
      <c r="H119" s="20"/>
      <c r="I119" s="20" t="s">
        <v>269</v>
      </c>
    </row>
    <row r="120" spans="1:9" ht="21">
      <c r="A120" s="273" t="s">
        <v>785</v>
      </c>
      <c r="B120" s="33" t="s">
        <v>786</v>
      </c>
      <c r="C120" s="35"/>
      <c r="D120" s="62"/>
      <c r="E120" s="62"/>
      <c r="F120" s="62"/>
      <c r="G120" s="274"/>
      <c r="H120" s="20"/>
      <c r="I120" s="20"/>
    </row>
    <row r="121" spans="1:9" ht="18.75" customHeight="1">
      <c r="A121" s="273"/>
      <c r="B121" s="34" t="s">
        <v>273</v>
      </c>
      <c r="C121" s="35"/>
      <c r="D121" s="62">
        <v>1.8</v>
      </c>
      <c r="E121" s="62"/>
      <c r="F121" s="62">
        <f aca="true" t="shared" si="4" ref="F121:F128">D121</f>
        <v>1.8</v>
      </c>
      <c r="G121" s="274">
        <v>42948</v>
      </c>
      <c r="H121" s="20"/>
      <c r="I121" s="20" t="s">
        <v>269</v>
      </c>
    </row>
    <row r="122" spans="1:9" ht="16.5" customHeight="1">
      <c r="A122" s="273"/>
      <c r="B122" s="34" t="s">
        <v>280</v>
      </c>
      <c r="C122" s="35"/>
      <c r="D122" s="62">
        <v>1.3</v>
      </c>
      <c r="E122" s="62"/>
      <c r="F122" s="62">
        <f t="shared" si="4"/>
        <v>1.3</v>
      </c>
      <c r="G122" s="274">
        <v>42979</v>
      </c>
      <c r="H122" s="20"/>
      <c r="I122" s="20" t="s">
        <v>269</v>
      </c>
    </row>
    <row r="123" spans="1:9" ht="18" customHeight="1">
      <c r="A123" s="273"/>
      <c r="B123" s="34" t="s">
        <v>281</v>
      </c>
      <c r="C123" s="35"/>
      <c r="D123" s="62">
        <v>2.2</v>
      </c>
      <c r="E123" s="62"/>
      <c r="F123" s="62">
        <f t="shared" si="4"/>
        <v>2.2</v>
      </c>
      <c r="G123" s="274">
        <v>42979</v>
      </c>
      <c r="H123" s="20"/>
      <c r="I123" s="20" t="s">
        <v>269</v>
      </c>
    </row>
    <row r="124" spans="1:9" ht="24.75" customHeight="1">
      <c r="A124" s="273"/>
      <c r="B124" s="34" t="s">
        <v>275</v>
      </c>
      <c r="C124" s="35"/>
      <c r="D124" s="62">
        <v>2.5</v>
      </c>
      <c r="E124" s="62"/>
      <c r="F124" s="62">
        <f t="shared" si="4"/>
        <v>2.5</v>
      </c>
      <c r="G124" s="274">
        <v>42979</v>
      </c>
      <c r="H124" s="20"/>
      <c r="I124" s="20" t="s">
        <v>269</v>
      </c>
    </row>
    <row r="125" spans="1:9" ht="27.75" customHeight="1">
      <c r="A125" s="273"/>
      <c r="B125" s="34" t="s">
        <v>282</v>
      </c>
      <c r="C125" s="35"/>
      <c r="D125" s="62">
        <v>1.1</v>
      </c>
      <c r="E125" s="62"/>
      <c r="F125" s="62">
        <f t="shared" si="4"/>
        <v>1.1</v>
      </c>
      <c r="G125" s="274">
        <v>42948</v>
      </c>
      <c r="H125" s="20"/>
      <c r="I125" s="20" t="s">
        <v>269</v>
      </c>
    </row>
    <row r="126" spans="1:9" ht="27" customHeight="1">
      <c r="A126" s="273"/>
      <c r="B126" s="34" t="s">
        <v>277</v>
      </c>
      <c r="C126" s="35"/>
      <c r="D126" s="62">
        <v>1.1</v>
      </c>
      <c r="E126" s="62"/>
      <c r="F126" s="62">
        <f t="shared" si="4"/>
        <v>1.1</v>
      </c>
      <c r="G126" s="274">
        <v>42979</v>
      </c>
      <c r="H126" s="20"/>
      <c r="I126" s="20" t="s">
        <v>269</v>
      </c>
    </row>
    <row r="127" spans="1:9" ht="33" customHeight="1">
      <c r="A127" s="273"/>
      <c r="B127" s="34" t="s">
        <v>271</v>
      </c>
      <c r="C127" s="35"/>
      <c r="D127" s="62">
        <v>1.1</v>
      </c>
      <c r="E127" s="62"/>
      <c r="F127" s="62">
        <f t="shared" si="4"/>
        <v>1.1</v>
      </c>
      <c r="G127" s="274">
        <v>42979</v>
      </c>
      <c r="H127" s="20"/>
      <c r="I127" s="20" t="s">
        <v>269</v>
      </c>
    </row>
    <row r="128" spans="1:9" ht="20.25" customHeight="1">
      <c r="A128" s="273"/>
      <c r="B128" s="34" t="s">
        <v>283</v>
      </c>
      <c r="C128" s="35"/>
      <c r="D128" s="62">
        <v>0.8</v>
      </c>
      <c r="E128" s="62"/>
      <c r="F128" s="62">
        <f t="shared" si="4"/>
        <v>0.8</v>
      </c>
      <c r="G128" s="274">
        <v>42979</v>
      </c>
      <c r="H128" s="20"/>
      <c r="I128" s="20" t="s">
        <v>269</v>
      </c>
    </row>
    <row r="129" spans="1:9" ht="21">
      <c r="A129" s="273" t="s">
        <v>787</v>
      </c>
      <c r="B129" s="33" t="s">
        <v>292</v>
      </c>
      <c r="C129" s="35"/>
      <c r="D129" s="62"/>
      <c r="E129" s="62"/>
      <c r="F129" s="62"/>
      <c r="G129" s="274"/>
      <c r="H129" s="20"/>
      <c r="I129" s="20"/>
    </row>
    <row r="130" spans="1:9" ht="15" customHeight="1">
      <c r="A130" s="273"/>
      <c r="B130" s="34" t="s">
        <v>273</v>
      </c>
      <c r="C130" s="35"/>
      <c r="D130" s="62">
        <v>1.8</v>
      </c>
      <c r="E130" s="62"/>
      <c r="F130" s="62">
        <f t="shared" si="3"/>
        <v>1.8</v>
      </c>
      <c r="G130" s="274">
        <v>42948</v>
      </c>
      <c r="H130" s="20"/>
      <c r="I130" s="20" t="s">
        <v>269</v>
      </c>
    </row>
    <row r="131" spans="1:9" ht="14.25" customHeight="1">
      <c r="A131" s="273"/>
      <c r="B131" s="34" t="s">
        <v>280</v>
      </c>
      <c r="C131" s="35"/>
      <c r="D131" s="62">
        <v>1.3</v>
      </c>
      <c r="E131" s="62"/>
      <c r="F131" s="62">
        <f t="shared" si="3"/>
        <v>1.3</v>
      </c>
      <c r="G131" s="274">
        <v>42979</v>
      </c>
      <c r="H131" s="20"/>
      <c r="I131" s="20" t="s">
        <v>269</v>
      </c>
    </row>
    <row r="132" spans="1:9" ht="30" customHeight="1">
      <c r="A132" s="273"/>
      <c r="B132" s="34" t="s">
        <v>281</v>
      </c>
      <c r="C132" s="35"/>
      <c r="D132" s="62">
        <v>2.2</v>
      </c>
      <c r="E132" s="62"/>
      <c r="F132" s="62">
        <f t="shared" si="3"/>
        <v>2.2</v>
      </c>
      <c r="G132" s="274">
        <v>42979</v>
      </c>
      <c r="H132" s="20"/>
      <c r="I132" s="20" t="s">
        <v>269</v>
      </c>
    </row>
    <row r="133" spans="1:9" ht="21" customHeight="1">
      <c r="A133" s="273"/>
      <c r="B133" s="34" t="s">
        <v>275</v>
      </c>
      <c r="C133" s="35"/>
      <c r="D133" s="62">
        <v>2.5</v>
      </c>
      <c r="E133" s="62"/>
      <c r="F133" s="62">
        <f t="shared" si="3"/>
        <v>2.5</v>
      </c>
      <c r="G133" s="274">
        <v>42979</v>
      </c>
      <c r="H133" s="20"/>
      <c r="I133" s="20" t="s">
        <v>269</v>
      </c>
    </row>
    <row r="134" spans="1:9" ht="27" customHeight="1">
      <c r="A134" s="273"/>
      <c r="B134" s="34" t="s">
        <v>282</v>
      </c>
      <c r="C134" s="35"/>
      <c r="D134" s="62">
        <v>1.1</v>
      </c>
      <c r="E134" s="62"/>
      <c r="F134" s="62">
        <f t="shared" si="3"/>
        <v>1.1</v>
      </c>
      <c r="G134" s="274">
        <v>42948</v>
      </c>
      <c r="H134" s="20"/>
      <c r="I134" s="20" t="s">
        <v>269</v>
      </c>
    </row>
    <row r="135" spans="1:9" ht="30" customHeight="1">
      <c r="A135" s="273"/>
      <c r="B135" s="34" t="s">
        <v>277</v>
      </c>
      <c r="C135" s="35"/>
      <c r="D135" s="62">
        <v>1.1</v>
      </c>
      <c r="E135" s="62"/>
      <c r="F135" s="62">
        <f t="shared" si="3"/>
        <v>1.1</v>
      </c>
      <c r="G135" s="274">
        <v>42979</v>
      </c>
      <c r="H135" s="20"/>
      <c r="I135" s="20" t="s">
        <v>269</v>
      </c>
    </row>
    <row r="136" spans="1:9" ht="18" customHeight="1">
      <c r="A136" s="273"/>
      <c r="B136" s="34" t="s">
        <v>271</v>
      </c>
      <c r="C136" s="35"/>
      <c r="D136" s="62">
        <v>1.1</v>
      </c>
      <c r="E136" s="62"/>
      <c r="F136" s="62">
        <f t="shared" si="3"/>
        <v>1.1</v>
      </c>
      <c r="G136" s="274">
        <v>42979</v>
      </c>
      <c r="H136" s="20"/>
      <c r="I136" s="20" t="s">
        <v>269</v>
      </c>
    </row>
    <row r="137" spans="1:9" ht="18" customHeight="1">
      <c r="A137" s="273"/>
      <c r="B137" s="34" t="s">
        <v>283</v>
      </c>
      <c r="C137" s="35"/>
      <c r="D137" s="62">
        <v>0.8</v>
      </c>
      <c r="E137" s="62"/>
      <c r="F137" s="62">
        <f t="shared" si="3"/>
        <v>0.8</v>
      </c>
      <c r="G137" s="274">
        <v>42979</v>
      </c>
      <c r="H137" s="20"/>
      <c r="I137" s="20" t="s">
        <v>269</v>
      </c>
    </row>
    <row r="138" spans="1:9" ht="20.25" customHeight="1">
      <c r="A138" s="273"/>
      <c r="B138" s="76" t="s">
        <v>359</v>
      </c>
      <c r="C138" s="20"/>
      <c r="D138" s="75">
        <f>SUM(D8:D137)</f>
        <v>178.49999999999991</v>
      </c>
      <c r="E138" s="62"/>
      <c r="F138" s="75">
        <f>SUM(F8:F137)</f>
        <v>178.49999999999991</v>
      </c>
      <c r="G138" s="274"/>
      <c r="H138" s="20"/>
      <c r="I138" s="20"/>
    </row>
  </sheetData>
  <sheetProtection/>
  <mergeCells count="9">
    <mergeCell ref="B1:I1"/>
    <mergeCell ref="B2:I2"/>
    <mergeCell ref="B3:I3"/>
    <mergeCell ref="A4:A5"/>
    <mergeCell ref="B4:B5"/>
    <mergeCell ref="C4:F4"/>
    <mergeCell ref="G4:G5"/>
    <mergeCell ref="H4:H5"/>
    <mergeCell ref="I4:I5"/>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K99"/>
  <sheetViews>
    <sheetView zoomScaleSheetLayoutView="100" zoomScalePageLayoutView="0" workbookViewId="0" topLeftCell="A100">
      <selection activeCell="B3" sqref="B3:I3"/>
    </sheetView>
  </sheetViews>
  <sheetFormatPr defaultColWidth="9.140625" defaultRowHeight="15"/>
  <cols>
    <col min="1" max="1" width="5.57421875" style="15" customWidth="1"/>
    <col min="2" max="2" width="57.140625" style="13" customWidth="1"/>
    <col min="3" max="3" width="10.57421875" style="28" customWidth="1"/>
    <col min="4" max="4" width="14.140625" style="28" customWidth="1"/>
    <col min="5" max="5" width="10.140625" style="28" customWidth="1"/>
    <col min="6" max="6" width="10.421875" style="28" customWidth="1"/>
    <col min="7" max="7" width="14.57421875" style="28" customWidth="1"/>
    <col min="8" max="8" width="9.421875" style="28" customWidth="1"/>
    <col min="9" max="9" width="22.00390625" style="28" customWidth="1"/>
    <col min="10" max="10" width="0.13671875" style="13" customWidth="1"/>
    <col min="11" max="15" width="9.140625" style="13" hidden="1" customWidth="1"/>
    <col min="16" max="16384" width="9.140625" style="13" customWidth="1"/>
  </cols>
  <sheetData>
    <row r="1" spans="2:11" ht="27.75" customHeight="1">
      <c r="B1" s="440" t="s">
        <v>188</v>
      </c>
      <c r="C1" s="441"/>
      <c r="D1" s="441"/>
      <c r="E1" s="441"/>
      <c r="F1" s="441"/>
      <c r="G1" s="441"/>
      <c r="H1" s="441"/>
      <c r="I1" s="442"/>
      <c r="J1" s="16"/>
      <c r="K1" s="17"/>
    </row>
    <row r="2" spans="2:9" ht="12.75" customHeight="1">
      <c r="B2" s="440" t="s">
        <v>885</v>
      </c>
      <c r="C2" s="441"/>
      <c r="D2" s="441"/>
      <c r="E2" s="441"/>
      <c r="F2" s="441"/>
      <c r="G2" s="441"/>
      <c r="H2" s="441"/>
      <c r="I2" s="442"/>
    </row>
    <row r="3" spans="2:9" ht="12" customHeight="1">
      <c r="B3" s="440" t="s">
        <v>887</v>
      </c>
      <c r="C3" s="441"/>
      <c r="D3" s="441"/>
      <c r="E3" s="441"/>
      <c r="F3" s="441"/>
      <c r="G3" s="441"/>
      <c r="H3" s="441"/>
      <c r="I3" s="442"/>
    </row>
    <row r="4" spans="1:9" ht="17.25" customHeight="1">
      <c r="A4" s="443" t="s">
        <v>178</v>
      </c>
      <c r="B4" s="445" t="s">
        <v>3</v>
      </c>
      <c r="C4" s="447" t="s">
        <v>179</v>
      </c>
      <c r="D4" s="448"/>
      <c r="E4" s="448"/>
      <c r="F4" s="449"/>
      <c r="G4" s="450" t="s">
        <v>5</v>
      </c>
      <c r="H4" s="450" t="s">
        <v>180</v>
      </c>
      <c r="I4" s="452" t="s">
        <v>7</v>
      </c>
    </row>
    <row r="5" spans="1:9" ht="26.25" customHeight="1">
      <c r="A5" s="444"/>
      <c r="B5" s="446"/>
      <c r="C5" s="18" t="s">
        <v>8</v>
      </c>
      <c r="D5" s="18" t="s">
        <v>9</v>
      </c>
      <c r="E5" s="18" t="s">
        <v>10</v>
      </c>
      <c r="F5" s="18" t="s">
        <v>11</v>
      </c>
      <c r="G5" s="451"/>
      <c r="H5" s="451"/>
      <c r="I5" s="453"/>
    </row>
    <row r="6" spans="1:9" ht="26.25" customHeight="1">
      <c r="A6" s="63"/>
      <c r="B6" s="271" t="s">
        <v>765</v>
      </c>
      <c r="C6" s="18"/>
      <c r="D6" s="18"/>
      <c r="E6" s="18"/>
      <c r="F6" s="18"/>
      <c r="G6" s="42"/>
      <c r="H6" s="42"/>
      <c r="I6" s="43"/>
    </row>
    <row r="7" spans="1:9" ht="26.25" customHeight="1">
      <c r="A7" s="63"/>
      <c r="B7" s="44" t="s">
        <v>305</v>
      </c>
      <c r="C7" s="18"/>
      <c r="D7" s="268"/>
      <c r="E7" s="18"/>
      <c r="F7" s="268"/>
      <c r="G7" s="42"/>
      <c r="H7" s="42"/>
      <c r="I7" s="43"/>
    </row>
    <row r="8" spans="1:9" ht="14.25" customHeight="1">
      <c r="A8" s="63"/>
      <c r="B8" s="45" t="s">
        <v>306</v>
      </c>
      <c r="C8" s="18"/>
      <c r="D8" s="269">
        <v>20</v>
      </c>
      <c r="E8" s="18"/>
      <c r="F8" s="269">
        <v>20</v>
      </c>
      <c r="G8" s="42" t="s">
        <v>183</v>
      </c>
      <c r="H8" s="42"/>
      <c r="I8" s="43" t="s">
        <v>307</v>
      </c>
    </row>
    <row r="9" spans="1:9" ht="14.25" customHeight="1">
      <c r="A9" s="63"/>
      <c r="B9" s="45" t="s">
        <v>766</v>
      </c>
      <c r="C9" s="18"/>
      <c r="D9" s="269">
        <v>34</v>
      </c>
      <c r="E9" s="18"/>
      <c r="F9" s="269">
        <v>34</v>
      </c>
      <c r="G9" s="42" t="s">
        <v>767</v>
      </c>
      <c r="H9" s="42"/>
      <c r="I9" s="43" t="s">
        <v>307</v>
      </c>
    </row>
    <row r="10" spans="1:9" ht="15" customHeight="1">
      <c r="A10" s="63"/>
      <c r="B10" s="45" t="s">
        <v>768</v>
      </c>
      <c r="C10" s="18"/>
      <c r="D10" s="269">
        <v>23</v>
      </c>
      <c r="E10" s="18"/>
      <c r="F10" s="269">
        <v>23</v>
      </c>
      <c r="G10" s="42" t="s">
        <v>186</v>
      </c>
      <c r="H10" s="42"/>
      <c r="I10" s="43" t="s">
        <v>307</v>
      </c>
    </row>
    <row r="11" spans="1:8" ht="13.5" customHeight="1">
      <c r="A11" s="63"/>
      <c r="B11" s="46" t="s">
        <v>308</v>
      </c>
      <c r="C11" s="18"/>
      <c r="D11" s="268">
        <f>SUM(D8:D10)</f>
        <v>77</v>
      </c>
      <c r="E11" s="18"/>
      <c r="F11" s="268">
        <f>SUM(F8:F10)</f>
        <v>77</v>
      </c>
      <c r="G11" s="42"/>
      <c r="H11" s="42"/>
    </row>
    <row r="12" spans="1:9" ht="26.25" customHeight="1">
      <c r="A12" s="63"/>
      <c r="B12" s="44" t="s">
        <v>309</v>
      </c>
      <c r="C12" s="18"/>
      <c r="D12" s="268"/>
      <c r="E12" s="18"/>
      <c r="F12" s="268"/>
      <c r="G12" s="42"/>
      <c r="H12" s="42"/>
      <c r="I12" s="43"/>
    </row>
    <row r="13" spans="1:9" ht="14.25" customHeight="1">
      <c r="A13" s="63"/>
      <c r="B13" s="45" t="s">
        <v>306</v>
      </c>
      <c r="C13" s="18"/>
      <c r="D13" s="269">
        <v>20</v>
      </c>
      <c r="E13" s="18"/>
      <c r="F13" s="269">
        <v>20</v>
      </c>
      <c r="G13" s="42" t="s">
        <v>183</v>
      </c>
      <c r="H13" s="42"/>
      <c r="I13" s="43" t="s">
        <v>307</v>
      </c>
    </row>
    <row r="14" spans="1:9" ht="14.25" customHeight="1">
      <c r="A14" s="63"/>
      <c r="B14" s="45" t="s">
        <v>769</v>
      </c>
      <c r="C14" s="18"/>
      <c r="D14" s="269">
        <v>30</v>
      </c>
      <c r="E14" s="269"/>
      <c r="F14" s="269">
        <v>30</v>
      </c>
      <c r="G14" s="42" t="s">
        <v>184</v>
      </c>
      <c r="H14" s="42"/>
      <c r="I14" s="43" t="s">
        <v>307</v>
      </c>
    </row>
    <row r="15" spans="1:9" ht="15" customHeight="1">
      <c r="A15" s="63"/>
      <c r="B15" s="45" t="s">
        <v>311</v>
      </c>
      <c r="C15" s="18"/>
      <c r="D15" s="269">
        <v>120</v>
      </c>
      <c r="E15" s="18"/>
      <c r="F15" s="269">
        <v>120</v>
      </c>
      <c r="G15" s="42" t="s">
        <v>184</v>
      </c>
      <c r="H15" s="42"/>
      <c r="I15" s="43" t="s">
        <v>307</v>
      </c>
    </row>
    <row r="16" spans="1:9" ht="15" customHeight="1">
      <c r="A16" s="63"/>
      <c r="B16" s="45" t="s">
        <v>768</v>
      </c>
      <c r="C16" s="18"/>
      <c r="D16" s="269">
        <v>20</v>
      </c>
      <c r="E16" s="18"/>
      <c r="F16" s="269">
        <v>20</v>
      </c>
      <c r="G16" s="42" t="s">
        <v>186</v>
      </c>
      <c r="H16" s="42"/>
      <c r="I16" s="43" t="s">
        <v>307</v>
      </c>
    </row>
    <row r="17" spans="1:8" ht="13.5" customHeight="1">
      <c r="A17" s="63"/>
      <c r="B17" s="46" t="s">
        <v>308</v>
      </c>
      <c r="C17" s="18"/>
      <c r="D17" s="268">
        <f>SUM(D13:D16)</f>
        <v>190</v>
      </c>
      <c r="E17" s="18"/>
      <c r="F17" s="268">
        <f>SUM(F13:F16)</f>
        <v>190</v>
      </c>
      <c r="G17" s="42"/>
      <c r="H17" s="42"/>
    </row>
    <row r="18" spans="1:9" ht="21.75" customHeight="1">
      <c r="A18" s="63"/>
      <c r="B18" s="44" t="s">
        <v>312</v>
      </c>
      <c r="C18" s="18"/>
      <c r="D18" s="268"/>
      <c r="E18" s="18"/>
      <c r="F18" s="268"/>
      <c r="G18" s="42"/>
      <c r="H18" s="42"/>
      <c r="I18" s="47"/>
    </row>
    <row r="19" spans="1:9" ht="12.75" customHeight="1">
      <c r="A19" s="63"/>
      <c r="B19" s="45" t="s">
        <v>770</v>
      </c>
      <c r="C19" s="18"/>
      <c r="D19" s="269">
        <v>30</v>
      </c>
      <c r="E19" s="18"/>
      <c r="F19" s="269">
        <v>30</v>
      </c>
      <c r="G19" s="42" t="s">
        <v>184</v>
      </c>
      <c r="H19" s="42"/>
      <c r="I19" s="43" t="s">
        <v>307</v>
      </c>
    </row>
    <row r="20" spans="1:9" ht="12.75" customHeight="1">
      <c r="A20" s="63"/>
      <c r="B20" s="45" t="s">
        <v>771</v>
      </c>
      <c r="C20" s="18"/>
      <c r="D20" s="269">
        <v>80</v>
      </c>
      <c r="E20" s="18"/>
      <c r="F20" s="269">
        <v>80</v>
      </c>
      <c r="G20" s="42" t="s">
        <v>184</v>
      </c>
      <c r="H20" s="42"/>
      <c r="I20" s="43" t="s">
        <v>307</v>
      </c>
    </row>
    <row r="21" spans="1:9" ht="12" customHeight="1">
      <c r="A21" s="63"/>
      <c r="B21" s="45" t="s">
        <v>772</v>
      </c>
      <c r="C21" s="18"/>
      <c r="D21" s="269">
        <v>200</v>
      </c>
      <c r="E21" s="18"/>
      <c r="F21" s="269">
        <v>200</v>
      </c>
      <c r="G21" s="42" t="s">
        <v>183</v>
      </c>
      <c r="H21" s="42"/>
      <c r="I21" s="43" t="s">
        <v>307</v>
      </c>
    </row>
    <row r="22" spans="1:9" ht="13.5" customHeight="1">
      <c r="A22" s="63"/>
      <c r="B22" s="45" t="s">
        <v>766</v>
      </c>
      <c r="C22" s="18"/>
      <c r="D22" s="269">
        <v>68</v>
      </c>
      <c r="E22" s="18"/>
      <c r="F22" s="269">
        <v>68</v>
      </c>
      <c r="G22" s="42" t="s">
        <v>773</v>
      </c>
      <c r="H22" s="42"/>
      <c r="I22" s="43" t="s">
        <v>307</v>
      </c>
    </row>
    <row r="23" spans="1:9" ht="13.5" customHeight="1">
      <c r="A23" s="63"/>
      <c r="B23" s="45" t="s">
        <v>768</v>
      </c>
      <c r="C23" s="18"/>
      <c r="D23" s="269">
        <v>25</v>
      </c>
      <c r="E23" s="18"/>
      <c r="F23" s="269">
        <v>25</v>
      </c>
      <c r="G23" s="42" t="s">
        <v>186</v>
      </c>
      <c r="H23" s="42"/>
      <c r="I23" s="43" t="s">
        <v>307</v>
      </c>
    </row>
    <row r="24" spans="1:9" ht="13.5" customHeight="1">
      <c r="A24" s="63"/>
      <c r="B24" s="46" t="s">
        <v>308</v>
      </c>
      <c r="C24" s="18"/>
      <c r="D24" s="268">
        <f>D19+D20+D21+D22+D23</f>
        <v>403</v>
      </c>
      <c r="E24" s="18"/>
      <c r="F24" s="268">
        <f>F19+F20+F21+F22+F23</f>
        <v>403</v>
      </c>
      <c r="G24" s="42"/>
      <c r="H24" s="42"/>
      <c r="I24" s="43"/>
    </row>
    <row r="25" spans="1:9" ht="13.5" customHeight="1">
      <c r="A25" s="63"/>
      <c r="B25" s="46"/>
      <c r="C25" s="18"/>
      <c r="D25" s="268"/>
      <c r="E25" s="18"/>
      <c r="F25" s="268"/>
      <c r="G25" s="42"/>
      <c r="H25" s="42"/>
      <c r="I25" s="43"/>
    </row>
    <row r="26" spans="1:9" ht="26.25" customHeight="1">
      <c r="A26" s="63"/>
      <c r="B26" s="44" t="s">
        <v>313</v>
      </c>
      <c r="C26" s="18"/>
      <c r="D26" s="268"/>
      <c r="E26" s="18"/>
      <c r="F26" s="268"/>
      <c r="G26" s="42"/>
      <c r="H26" s="42"/>
      <c r="I26" s="43"/>
    </row>
    <row r="27" spans="1:9" ht="12.75" customHeight="1">
      <c r="A27" s="63"/>
      <c r="B27" s="45" t="s">
        <v>310</v>
      </c>
      <c r="C27" s="18"/>
      <c r="D27" s="269">
        <v>30</v>
      </c>
      <c r="E27" s="269"/>
      <c r="F27" s="269">
        <v>30</v>
      </c>
      <c r="G27" s="42" t="s">
        <v>184</v>
      </c>
      <c r="H27" s="42"/>
      <c r="I27" s="43" t="s">
        <v>307</v>
      </c>
    </row>
    <row r="28" spans="1:9" ht="14.25" customHeight="1">
      <c r="A28" s="63"/>
      <c r="B28" s="45" t="s">
        <v>774</v>
      </c>
      <c r="C28" s="18"/>
      <c r="D28" s="269">
        <v>30</v>
      </c>
      <c r="E28" s="18"/>
      <c r="F28" s="269">
        <v>30</v>
      </c>
      <c r="G28" s="42" t="s">
        <v>186</v>
      </c>
      <c r="H28" s="42"/>
      <c r="I28" s="43" t="s">
        <v>307</v>
      </c>
    </row>
    <row r="29" spans="1:9" ht="13.5" customHeight="1">
      <c r="A29" s="63"/>
      <c r="B29" s="46" t="s">
        <v>308</v>
      </c>
      <c r="C29" s="18"/>
      <c r="D29" s="268">
        <f>SUM(D27:D28)</f>
        <v>60</v>
      </c>
      <c r="E29" s="18"/>
      <c r="F29" s="268">
        <f>SUM(F27:F28)</f>
        <v>60</v>
      </c>
      <c r="G29" s="42"/>
      <c r="H29" s="42"/>
      <c r="I29" s="13"/>
    </row>
    <row r="30" spans="1:9" ht="24.75" customHeight="1">
      <c r="A30" s="63"/>
      <c r="B30" s="48" t="s">
        <v>314</v>
      </c>
      <c r="C30" s="18"/>
      <c r="D30" s="268"/>
      <c r="E30" s="18"/>
      <c r="F30" s="268"/>
      <c r="G30" s="49"/>
      <c r="H30" s="42"/>
      <c r="I30" s="43"/>
    </row>
    <row r="31" spans="1:9" ht="13.5" customHeight="1">
      <c r="A31" s="63"/>
      <c r="B31" s="45" t="s">
        <v>775</v>
      </c>
      <c r="C31" s="18"/>
      <c r="D31" s="269">
        <v>10</v>
      </c>
      <c r="E31" s="18"/>
      <c r="F31" s="269">
        <v>10</v>
      </c>
      <c r="G31" s="49" t="s">
        <v>183</v>
      </c>
      <c r="H31" s="42"/>
      <c r="I31" s="43" t="s">
        <v>307</v>
      </c>
    </row>
    <row r="32" spans="1:9" ht="14.25" customHeight="1">
      <c r="A32" s="63"/>
      <c r="B32" s="45" t="s">
        <v>766</v>
      </c>
      <c r="C32" s="18"/>
      <c r="D32" s="269">
        <v>34</v>
      </c>
      <c r="E32" s="18"/>
      <c r="F32" s="269">
        <v>34</v>
      </c>
      <c r="G32" s="42" t="s">
        <v>767</v>
      </c>
      <c r="H32" s="42"/>
      <c r="I32" s="43" t="s">
        <v>307</v>
      </c>
    </row>
    <row r="33" spans="1:9" ht="13.5" customHeight="1">
      <c r="A33" s="63"/>
      <c r="B33" s="45" t="s">
        <v>768</v>
      </c>
      <c r="C33" s="18"/>
      <c r="D33" s="269">
        <v>5</v>
      </c>
      <c r="E33" s="18"/>
      <c r="F33" s="269">
        <v>5</v>
      </c>
      <c r="G33" s="42"/>
      <c r="H33" s="42"/>
      <c r="I33" s="43" t="s">
        <v>307</v>
      </c>
    </row>
    <row r="34" spans="1:9" ht="13.5" customHeight="1">
      <c r="A34" s="63"/>
      <c r="B34" s="46" t="s">
        <v>308</v>
      </c>
      <c r="C34" s="18"/>
      <c r="D34" s="268">
        <f>SUM(D31:D33)</f>
        <v>49</v>
      </c>
      <c r="E34" s="18"/>
      <c r="F34" s="268">
        <f>SUM(F31:F33)</f>
        <v>49</v>
      </c>
      <c r="G34" s="49"/>
      <c r="H34" s="42"/>
      <c r="I34" s="43"/>
    </row>
    <row r="35" spans="1:9" ht="13.5" customHeight="1">
      <c r="A35" s="63"/>
      <c r="B35" s="46"/>
      <c r="C35" s="18"/>
      <c r="D35" s="268"/>
      <c r="E35" s="18"/>
      <c r="F35" s="268"/>
      <c r="G35" s="49"/>
      <c r="H35" s="42"/>
      <c r="I35" s="43"/>
    </row>
    <row r="36" spans="1:9" ht="15" customHeight="1">
      <c r="A36" s="63"/>
      <c r="B36" s="46"/>
      <c r="C36" s="18"/>
      <c r="D36" s="268"/>
      <c r="E36" s="18"/>
      <c r="F36" s="268"/>
      <c r="G36" s="49"/>
      <c r="H36" s="42"/>
      <c r="I36" s="43"/>
    </row>
    <row r="37" spans="1:9" ht="14.25" customHeight="1">
      <c r="A37" s="63"/>
      <c r="B37" s="48" t="s">
        <v>379</v>
      </c>
      <c r="C37" s="18"/>
      <c r="D37" s="268"/>
      <c r="E37" s="18"/>
      <c r="F37" s="268"/>
      <c r="G37" s="49"/>
      <c r="H37" s="42"/>
      <c r="I37" s="43"/>
    </row>
    <row r="38" spans="1:9" ht="14.25" customHeight="1">
      <c r="A38" s="63"/>
      <c r="B38" s="45" t="s">
        <v>377</v>
      </c>
      <c r="C38" s="18"/>
      <c r="D38" s="269">
        <v>25</v>
      </c>
      <c r="E38" s="18"/>
      <c r="F38" s="269">
        <v>25</v>
      </c>
      <c r="G38" s="49" t="s">
        <v>378</v>
      </c>
      <c r="H38" s="42"/>
      <c r="I38" s="43" t="s">
        <v>776</v>
      </c>
    </row>
    <row r="39" spans="1:9" ht="14.25" customHeight="1">
      <c r="A39" s="63"/>
      <c r="B39" s="45" t="s">
        <v>768</v>
      </c>
      <c r="C39" s="18"/>
      <c r="D39" s="269">
        <v>30</v>
      </c>
      <c r="E39" s="18"/>
      <c r="F39" s="269">
        <v>30</v>
      </c>
      <c r="G39" s="42" t="s">
        <v>184</v>
      </c>
      <c r="H39" s="42"/>
      <c r="I39" s="43" t="s">
        <v>776</v>
      </c>
    </row>
    <row r="40" spans="1:9" ht="13.5" customHeight="1">
      <c r="A40" s="63"/>
      <c r="B40" s="46" t="s">
        <v>308</v>
      </c>
      <c r="C40" s="18"/>
      <c r="D40" s="268">
        <f>SUM(D38:D39)</f>
        <v>55</v>
      </c>
      <c r="E40" s="18"/>
      <c r="F40" s="268">
        <f>SUM(F38:F39)</f>
        <v>55</v>
      </c>
      <c r="G40" s="49"/>
      <c r="H40" s="42"/>
      <c r="I40" s="43"/>
    </row>
    <row r="41" spans="1:9" ht="13.5" customHeight="1">
      <c r="A41" s="63"/>
      <c r="B41" s="46"/>
      <c r="C41" s="18"/>
      <c r="D41" s="268"/>
      <c r="E41" s="18"/>
      <c r="F41" s="268"/>
      <c r="G41" s="49"/>
      <c r="H41" s="42"/>
      <c r="I41" s="43"/>
    </row>
    <row r="42" spans="1:9" ht="13.5" customHeight="1">
      <c r="A42" s="63"/>
      <c r="B42" s="48" t="s">
        <v>380</v>
      </c>
      <c r="C42" s="18"/>
      <c r="D42" s="268"/>
      <c r="E42" s="18"/>
      <c r="F42" s="268"/>
      <c r="G42" s="49"/>
      <c r="H42" s="42"/>
      <c r="I42" s="43"/>
    </row>
    <row r="43" spans="1:9" ht="13.5" customHeight="1">
      <c r="A43" s="63"/>
      <c r="B43" s="45" t="s">
        <v>377</v>
      </c>
      <c r="C43" s="18"/>
      <c r="D43" s="269">
        <v>25</v>
      </c>
      <c r="E43" s="18"/>
      <c r="F43" s="269">
        <v>25</v>
      </c>
      <c r="G43" s="49" t="s">
        <v>378</v>
      </c>
      <c r="H43" s="42"/>
      <c r="I43" s="43" t="s">
        <v>777</v>
      </c>
    </row>
    <row r="44" spans="1:9" ht="13.5" customHeight="1">
      <c r="A44" s="63"/>
      <c r="B44" s="45" t="s">
        <v>768</v>
      </c>
      <c r="C44" s="18"/>
      <c r="D44" s="269">
        <v>30</v>
      </c>
      <c r="E44" s="18"/>
      <c r="F44" s="269">
        <v>30</v>
      </c>
      <c r="G44" s="42" t="s">
        <v>186</v>
      </c>
      <c r="H44" s="42"/>
      <c r="I44" s="43" t="s">
        <v>777</v>
      </c>
    </row>
    <row r="45" spans="1:9" ht="13.5" customHeight="1">
      <c r="A45" s="63"/>
      <c r="B45" s="46" t="s">
        <v>308</v>
      </c>
      <c r="C45" s="18"/>
      <c r="D45" s="268">
        <f>D43+D44</f>
        <v>55</v>
      </c>
      <c r="E45" s="18"/>
      <c r="F45" s="268">
        <f>F43+F44</f>
        <v>55</v>
      </c>
      <c r="G45" s="49"/>
      <c r="H45" s="42"/>
      <c r="I45" s="43"/>
    </row>
    <row r="46" spans="1:9" ht="13.5" customHeight="1">
      <c r="A46" s="63"/>
      <c r="B46" s="46"/>
      <c r="C46" s="18"/>
      <c r="D46" s="268"/>
      <c r="E46" s="18"/>
      <c r="F46" s="268"/>
      <c r="G46" s="42"/>
      <c r="H46" s="42"/>
      <c r="I46" s="50"/>
    </row>
    <row r="47" spans="1:9" ht="13.5" customHeight="1">
      <c r="A47" s="63"/>
      <c r="B47" s="48" t="s">
        <v>315</v>
      </c>
      <c r="C47" s="18"/>
      <c r="D47" s="268"/>
      <c r="E47" s="18"/>
      <c r="F47" s="268"/>
      <c r="G47" s="49"/>
      <c r="H47" s="42"/>
      <c r="I47" s="43"/>
    </row>
    <row r="48" spans="1:9" ht="13.5" customHeight="1">
      <c r="A48" s="63"/>
      <c r="B48" s="45" t="s">
        <v>778</v>
      </c>
      <c r="C48" s="18"/>
      <c r="D48" s="269">
        <v>10</v>
      </c>
      <c r="E48" s="18"/>
      <c r="F48" s="269">
        <v>10</v>
      </c>
      <c r="G48" s="49" t="s">
        <v>183</v>
      </c>
      <c r="H48" s="42"/>
      <c r="I48" s="43" t="s">
        <v>307</v>
      </c>
    </row>
    <row r="49" spans="1:9" ht="15" customHeight="1">
      <c r="A49" s="63"/>
      <c r="B49" s="45" t="s">
        <v>779</v>
      </c>
      <c r="C49" s="18"/>
      <c r="D49" s="269">
        <v>20</v>
      </c>
      <c r="E49" s="18"/>
      <c r="F49" s="269">
        <v>20</v>
      </c>
      <c r="G49" s="49" t="s">
        <v>183</v>
      </c>
      <c r="H49" s="42"/>
      <c r="I49" s="43" t="s">
        <v>307</v>
      </c>
    </row>
    <row r="50" spans="1:9" ht="15" customHeight="1">
      <c r="A50" s="63"/>
      <c r="B50" s="45" t="s">
        <v>780</v>
      </c>
      <c r="C50" s="18"/>
      <c r="D50" s="269">
        <v>30</v>
      </c>
      <c r="E50" s="18"/>
      <c r="F50" s="269">
        <v>30</v>
      </c>
      <c r="G50" s="49" t="s">
        <v>186</v>
      </c>
      <c r="H50" s="42"/>
      <c r="I50" s="43" t="s">
        <v>307</v>
      </c>
    </row>
    <row r="51" spans="1:9" ht="15" customHeight="1">
      <c r="A51" s="63"/>
      <c r="B51" s="45" t="s">
        <v>168</v>
      </c>
      <c r="C51" s="18"/>
      <c r="D51" s="269">
        <v>50</v>
      </c>
      <c r="E51" s="18"/>
      <c r="F51" s="269">
        <v>50</v>
      </c>
      <c r="G51" s="42" t="s">
        <v>184</v>
      </c>
      <c r="H51" s="42"/>
      <c r="I51" s="43" t="s">
        <v>307</v>
      </c>
    </row>
    <row r="52" spans="1:9" ht="15" customHeight="1">
      <c r="A52" s="63"/>
      <c r="B52" s="45" t="s">
        <v>768</v>
      </c>
      <c r="C52" s="18"/>
      <c r="D52" s="269">
        <v>15</v>
      </c>
      <c r="E52" s="18"/>
      <c r="F52" s="269">
        <v>15</v>
      </c>
      <c r="G52" s="42" t="s">
        <v>186</v>
      </c>
      <c r="H52" s="42"/>
      <c r="I52" s="43" t="s">
        <v>307</v>
      </c>
    </row>
    <row r="53" spans="1:9" ht="15" customHeight="1">
      <c r="A53" s="63"/>
      <c r="B53" s="46" t="s">
        <v>308</v>
      </c>
      <c r="C53" s="18"/>
      <c r="D53" s="268">
        <f>SUM(D48:D52)</f>
        <v>125</v>
      </c>
      <c r="E53" s="18"/>
      <c r="F53" s="268">
        <f>SUM(F48:F52)</f>
        <v>125</v>
      </c>
      <c r="G53" s="49"/>
      <c r="H53" s="42"/>
      <c r="I53" s="43"/>
    </row>
    <row r="54" spans="1:9" ht="15" customHeight="1">
      <c r="A54" s="63"/>
      <c r="B54" s="9" t="s">
        <v>521</v>
      </c>
      <c r="C54" s="51"/>
      <c r="D54" s="270">
        <f>D11+D17+D24+D29+D34+D40+D45+D53</f>
        <v>1014</v>
      </c>
      <c r="E54" s="52"/>
      <c r="F54" s="270">
        <f>F11+F17+F24+F29+F34+F40+F45+F53</f>
        <v>1014</v>
      </c>
      <c r="G54" s="52"/>
      <c r="H54" s="52"/>
      <c r="I54" s="52"/>
    </row>
    <row r="55" spans="1:9" ht="15" customHeight="1">
      <c r="A55" s="63"/>
      <c r="B55" s="27"/>
      <c r="C55" s="88"/>
      <c r="D55" s="88"/>
      <c r="E55" s="88"/>
      <c r="F55" s="88"/>
      <c r="G55" s="18"/>
      <c r="H55" s="29"/>
      <c r="I55" s="18"/>
    </row>
    <row r="56" spans="1:10" ht="11.25">
      <c r="A56" s="10"/>
      <c r="B56" s="11"/>
      <c r="C56" s="30"/>
      <c r="D56" s="30"/>
      <c r="E56" s="30"/>
      <c r="F56" s="30"/>
      <c r="G56" s="30"/>
      <c r="H56" s="30"/>
      <c r="I56" s="30"/>
      <c r="J56" s="12"/>
    </row>
    <row r="57" spans="1:10" ht="11.25">
      <c r="A57" s="10"/>
      <c r="B57" s="11"/>
      <c r="C57" s="30"/>
      <c r="D57" s="30"/>
      <c r="E57" s="30"/>
      <c r="F57" s="32"/>
      <c r="G57" s="30"/>
      <c r="H57" s="30"/>
      <c r="I57" s="30"/>
      <c r="J57" s="12"/>
    </row>
    <row r="58" spans="1:10" ht="11.25">
      <c r="A58" s="10"/>
      <c r="B58" s="11"/>
      <c r="C58" s="30"/>
      <c r="D58" s="30"/>
      <c r="E58" s="30"/>
      <c r="F58" s="30"/>
      <c r="G58" s="30"/>
      <c r="H58" s="30"/>
      <c r="I58" s="30"/>
      <c r="J58" s="12"/>
    </row>
    <row r="59" spans="1:10" ht="11.25">
      <c r="A59" s="10"/>
      <c r="B59" s="11"/>
      <c r="C59" s="30"/>
      <c r="D59" s="30"/>
      <c r="E59" s="30"/>
      <c r="F59" s="30"/>
      <c r="G59" s="30"/>
      <c r="H59" s="30"/>
      <c r="I59" s="30"/>
      <c r="J59" s="12"/>
    </row>
    <row r="60" spans="1:10" ht="11.25">
      <c r="A60" s="10"/>
      <c r="B60" s="11"/>
      <c r="C60" s="30"/>
      <c r="D60" s="30"/>
      <c r="E60" s="30"/>
      <c r="F60" s="30"/>
      <c r="G60" s="30"/>
      <c r="H60" s="30"/>
      <c r="I60" s="30"/>
      <c r="J60" s="12"/>
    </row>
    <row r="61" spans="1:10" ht="11.25">
      <c r="A61" s="10"/>
      <c r="B61" s="11"/>
      <c r="C61" s="30"/>
      <c r="D61" s="30"/>
      <c r="E61" s="30"/>
      <c r="F61" s="30"/>
      <c r="G61" s="30"/>
      <c r="H61" s="30"/>
      <c r="I61" s="30"/>
      <c r="J61" s="12"/>
    </row>
    <row r="62" spans="1:10" ht="11.25">
      <c r="A62" s="10"/>
      <c r="B62" s="11"/>
      <c r="C62" s="30"/>
      <c r="D62" s="30"/>
      <c r="E62" s="30"/>
      <c r="F62" s="30"/>
      <c r="G62" s="30"/>
      <c r="H62" s="30"/>
      <c r="I62" s="30"/>
      <c r="J62" s="12"/>
    </row>
    <row r="63" spans="1:10" ht="11.25">
      <c r="A63" s="10"/>
      <c r="B63" s="11"/>
      <c r="C63" s="30"/>
      <c r="D63" s="30"/>
      <c r="E63" s="30"/>
      <c r="F63" s="30"/>
      <c r="G63" s="30"/>
      <c r="H63" s="30"/>
      <c r="I63" s="30"/>
      <c r="J63" s="12"/>
    </row>
    <row r="64" spans="1:10" ht="11.25">
      <c r="A64" s="10"/>
      <c r="B64" s="11"/>
      <c r="C64" s="30"/>
      <c r="D64" s="30"/>
      <c r="E64" s="30"/>
      <c r="F64" s="30"/>
      <c r="G64" s="30"/>
      <c r="H64" s="30"/>
      <c r="I64" s="30"/>
      <c r="J64" s="12"/>
    </row>
    <row r="65" spans="1:10" ht="11.25">
      <c r="A65" s="10"/>
      <c r="B65" s="11"/>
      <c r="C65" s="30"/>
      <c r="D65" s="30"/>
      <c r="E65" s="30"/>
      <c r="F65" s="30"/>
      <c r="G65" s="30"/>
      <c r="H65" s="30"/>
      <c r="I65" s="30"/>
      <c r="J65" s="12"/>
    </row>
    <row r="66" spans="1:10" ht="11.25">
      <c r="A66" s="10"/>
      <c r="B66" s="11"/>
      <c r="C66" s="30"/>
      <c r="D66" s="30"/>
      <c r="E66" s="30"/>
      <c r="F66" s="30"/>
      <c r="G66" s="30"/>
      <c r="H66" s="30"/>
      <c r="I66" s="30"/>
      <c r="J66" s="12"/>
    </row>
    <row r="67" spans="1:10" ht="11.25">
      <c r="A67" s="10"/>
      <c r="B67" s="11"/>
      <c r="C67" s="30"/>
      <c r="D67" s="30"/>
      <c r="E67" s="30"/>
      <c r="F67" s="30"/>
      <c r="G67" s="30"/>
      <c r="H67" s="30"/>
      <c r="I67" s="30"/>
      <c r="J67" s="12"/>
    </row>
    <row r="68" spans="1:10" ht="11.25">
      <c r="A68" s="10"/>
      <c r="B68" s="11"/>
      <c r="C68" s="30"/>
      <c r="D68" s="30"/>
      <c r="E68" s="30"/>
      <c r="F68" s="30"/>
      <c r="G68" s="30"/>
      <c r="H68" s="30"/>
      <c r="I68" s="30"/>
      <c r="J68" s="12"/>
    </row>
    <row r="69" spans="1:10" ht="11.25">
      <c r="A69" s="10"/>
      <c r="B69" s="11"/>
      <c r="C69" s="30"/>
      <c r="D69" s="30"/>
      <c r="E69" s="30"/>
      <c r="F69" s="30"/>
      <c r="G69" s="30"/>
      <c r="H69" s="30"/>
      <c r="I69" s="30"/>
      <c r="J69" s="12"/>
    </row>
    <row r="70" spans="1:10" ht="11.25">
      <c r="A70" s="10"/>
      <c r="B70" s="11"/>
      <c r="C70" s="30"/>
      <c r="D70" s="30"/>
      <c r="E70" s="30"/>
      <c r="F70" s="30"/>
      <c r="G70" s="30"/>
      <c r="H70" s="30"/>
      <c r="I70" s="30"/>
      <c r="J70" s="12"/>
    </row>
    <row r="71" spans="1:10" ht="11.25">
      <c r="A71" s="10"/>
      <c r="B71" s="11"/>
      <c r="C71" s="30"/>
      <c r="D71" s="30"/>
      <c r="E71" s="30"/>
      <c r="F71" s="30"/>
      <c r="G71" s="30"/>
      <c r="H71" s="30"/>
      <c r="I71" s="30"/>
      <c r="J71" s="12"/>
    </row>
    <row r="72" spans="1:10" ht="11.25">
      <c r="A72" s="10"/>
      <c r="B72" s="11"/>
      <c r="C72" s="30"/>
      <c r="D72" s="30"/>
      <c r="E72" s="30"/>
      <c r="F72" s="30"/>
      <c r="G72" s="30"/>
      <c r="H72" s="30"/>
      <c r="I72" s="30"/>
      <c r="J72" s="12"/>
    </row>
    <row r="73" spans="1:10" ht="11.25">
      <c r="A73" s="10"/>
      <c r="B73" s="11"/>
      <c r="C73" s="30"/>
      <c r="D73" s="30"/>
      <c r="E73" s="30"/>
      <c r="F73" s="30"/>
      <c r="G73" s="30"/>
      <c r="H73" s="30"/>
      <c r="I73" s="30"/>
      <c r="J73" s="12"/>
    </row>
    <row r="74" spans="1:10" ht="11.25">
      <c r="A74" s="10"/>
      <c r="B74" s="11"/>
      <c r="C74" s="30"/>
      <c r="D74" s="30"/>
      <c r="E74" s="30"/>
      <c r="F74" s="30"/>
      <c r="G74" s="30"/>
      <c r="H74" s="30"/>
      <c r="I74" s="30"/>
      <c r="J74" s="12"/>
    </row>
    <row r="75" spans="1:10" ht="11.25">
      <c r="A75" s="10"/>
      <c r="B75" s="11"/>
      <c r="C75" s="30"/>
      <c r="D75" s="30"/>
      <c r="E75" s="30"/>
      <c r="F75" s="30"/>
      <c r="G75" s="30"/>
      <c r="H75" s="30"/>
      <c r="I75" s="30"/>
      <c r="J75" s="12"/>
    </row>
    <row r="76" spans="1:10" ht="11.25">
      <c r="A76" s="10"/>
      <c r="B76" s="11"/>
      <c r="C76" s="30"/>
      <c r="D76" s="30"/>
      <c r="E76" s="30"/>
      <c r="F76" s="30"/>
      <c r="G76" s="30"/>
      <c r="H76" s="30"/>
      <c r="I76" s="30"/>
      <c r="J76" s="12"/>
    </row>
    <row r="77" spans="1:10" ht="11.25">
      <c r="A77" s="10"/>
      <c r="B77" s="11"/>
      <c r="C77" s="30"/>
      <c r="D77" s="30"/>
      <c r="E77" s="30"/>
      <c r="F77" s="30"/>
      <c r="G77" s="30"/>
      <c r="H77" s="30"/>
      <c r="I77" s="30"/>
      <c r="J77" s="12"/>
    </row>
    <row r="78" spans="1:10" ht="11.25">
      <c r="A78" s="10"/>
      <c r="B78" s="11"/>
      <c r="C78" s="30"/>
      <c r="D78" s="30"/>
      <c r="E78" s="30"/>
      <c r="F78" s="30"/>
      <c r="G78" s="30"/>
      <c r="H78" s="30"/>
      <c r="I78" s="30"/>
      <c r="J78" s="12"/>
    </row>
    <row r="79" spans="1:10" ht="11.25">
      <c r="A79" s="10"/>
      <c r="B79" s="11"/>
      <c r="C79" s="30"/>
      <c r="D79" s="30"/>
      <c r="E79" s="30"/>
      <c r="F79" s="30"/>
      <c r="G79" s="30"/>
      <c r="H79" s="30"/>
      <c r="I79" s="30"/>
      <c r="J79" s="12"/>
    </row>
    <row r="80" spans="1:10" ht="11.25">
      <c r="A80" s="10"/>
      <c r="B80" s="11"/>
      <c r="C80" s="30"/>
      <c r="D80" s="30"/>
      <c r="E80" s="30"/>
      <c r="F80" s="30"/>
      <c r="G80" s="30"/>
      <c r="H80" s="30"/>
      <c r="I80" s="30"/>
      <c r="J80" s="12"/>
    </row>
    <row r="81" spans="1:10" ht="11.25">
      <c r="A81" s="10"/>
      <c r="B81" s="11"/>
      <c r="C81" s="30"/>
      <c r="D81" s="30"/>
      <c r="E81" s="30"/>
      <c r="F81" s="30"/>
      <c r="G81" s="30"/>
      <c r="H81" s="30"/>
      <c r="I81" s="30"/>
      <c r="J81" s="12"/>
    </row>
    <row r="82" spans="1:10" ht="11.25">
      <c r="A82" s="10"/>
      <c r="B82" s="11"/>
      <c r="C82" s="30"/>
      <c r="D82" s="30"/>
      <c r="E82" s="30"/>
      <c r="F82" s="30"/>
      <c r="G82" s="30"/>
      <c r="H82" s="30"/>
      <c r="I82" s="30"/>
      <c r="J82" s="12"/>
    </row>
    <row r="83" spans="1:10" ht="11.25">
      <c r="A83" s="10"/>
      <c r="B83" s="11"/>
      <c r="C83" s="30"/>
      <c r="D83" s="30"/>
      <c r="E83" s="30"/>
      <c r="F83" s="30"/>
      <c r="G83" s="30"/>
      <c r="H83" s="30"/>
      <c r="I83" s="30"/>
      <c r="J83" s="12"/>
    </row>
    <row r="84" spans="1:10" ht="11.25">
      <c r="A84" s="10"/>
      <c r="B84" s="11"/>
      <c r="C84" s="30"/>
      <c r="D84" s="30"/>
      <c r="E84" s="30"/>
      <c r="F84" s="30"/>
      <c r="G84" s="30"/>
      <c r="H84" s="30"/>
      <c r="I84" s="30"/>
      <c r="J84" s="12"/>
    </row>
    <row r="85" spans="1:10" ht="11.25">
      <c r="A85" s="10"/>
      <c r="B85" s="11"/>
      <c r="C85" s="30"/>
      <c r="D85" s="30"/>
      <c r="E85" s="30"/>
      <c r="F85" s="30"/>
      <c r="G85" s="30"/>
      <c r="H85" s="30"/>
      <c r="I85" s="30"/>
      <c r="J85" s="12"/>
    </row>
    <row r="86" spans="1:10" ht="11.25">
      <c r="A86" s="10"/>
      <c r="B86" s="11"/>
      <c r="C86" s="30"/>
      <c r="D86" s="30"/>
      <c r="E86" s="30"/>
      <c r="F86" s="30"/>
      <c r="G86" s="30"/>
      <c r="H86" s="30"/>
      <c r="I86" s="30"/>
      <c r="J86" s="12"/>
    </row>
    <row r="87" spans="1:10" ht="11.25">
      <c r="A87" s="10"/>
      <c r="B87" s="11"/>
      <c r="C87" s="30"/>
      <c r="D87" s="30"/>
      <c r="E87" s="30"/>
      <c r="F87" s="30"/>
      <c r="G87" s="30"/>
      <c r="H87" s="30"/>
      <c r="I87" s="30"/>
      <c r="J87" s="12"/>
    </row>
    <row r="88" spans="1:10" ht="11.25">
      <c r="A88" s="10"/>
      <c r="B88" s="11"/>
      <c r="C88" s="30"/>
      <c r="D88" s="30"/>
      <c r="E88" s="30"/>
      <c r="F88" s="30"/>
      <c r="G88" s="30"/>
      <c r="H88" s="30"/>
      <c r="I88" s="30"/>
      <c r="J88" s="12"/>
    </row>
    <row r="89" spans="1:10" ht="11.25">
      <c r="A89" s="10"/>
      <c r="B89" s="11"/>
      <c r="C89" s="30"/>
      <c r="D89" s="30"/>
      <c r="E89" s="30"/>
      <c r="F89" s="30"/>
      <c r="G89" s="30"/>
      <c r="H89" s="30"/>
      <c r="I89" s="30"/>
      <c r="J89" s="12"/>
    </row>
    <row r="90" spans="1:10" ht="11.25">
      <c r="A90" s="10"/>
      <c r="B90" s="11"/>
      <c r="C90" s="30"/>
      <c r="D90" s="30"/>
      <c r="E90" s="30"/>
      <c r="F90" s="30"/>
      <c r="G90" s="30"/>
      <c r="H90" s="30"/>
      <c r="I90" s="30"/>
      <c r="J90" s="12"/>
    </row>
    <row r="91" spans="1:10" ht="11.25">
      <c r="A91" s="10"/>
      <c r="B91" s="11"/>
      <c r="C91" s="30"/>
      <c r="D91" s="30"/>
      <c r="E91" s="30"/>
      <c r="F91" s="30"/>
      <c r="G91" s="30"/>
      <c r="H91" s="30"/>
      <c r="I91" s="30"/>
      <c r="J91" s="12"/>
    </row>
    <row r="92" spans="1:10" ht="11.25">
      <c r="A92" s="10"/>
      <c r="B92" s="11"/>
      <c r="C92" s="30"/>
      <c r="D92" s="30"/>
      <c r="E92" s="30"/>
      <c r="F92" s="30"/>
      <c r="G92" s="30"/>
      <c r="H92" s="30"/>
      <c r="I92" s="30"/>
      <c r="J92" s="12"/>
    </row>
    <row r="93" spans="1:10" ht="11.25">
      <c r="A93" s="10"/>
      <c r="B93" s="11"/>
      <c r="C93" s="30"/>
      <c r="D93" s="30"/>
      <c r="E93" s="30"/>
      <c r="F93" s="30"/>
      <c r="G93" s="30"/>
      <c r="H93" s="30"/>
      <c r="I93" s="30"/>
      <c r="J93" s="12"/>
    </row>
    <row r="94" spans="1:10" ht="11.25">
      <c r="A94" s="10"/>
      <c r="B94" s="11"/>
      <c r="C94" s="30"/>
      <c r="D94" s="30"/>
      <c r="E94" s="30"/>
      <c r="F94" s="30"/>
      <c r="G94" s="30"/>
      <c r="H94" s="30"/>
      <c r="I94" s="30"/>
      <c r="J94" s="12"/>
    </row>
    <row r="95" spans="1:10" ht="11.25">
      <c r="A95" s="10"/>
      <c r="B95" s="11"/>
      <c r="C95" s="30"/>
      <c r="D95" s="30"/>
      <c r="E95" s="30"/>
      <c r="F95" s="30"/>
      <c r="G95" s="30"/>
      <c r="H95" s="30"/>
      <c r="I95" s="30"/>
      <c r="J95" s="12"/>
    </row>
    <row r="96" spans="1:10" ht="11.25">
      <c r="A96" s="10"/>
      <c r="B96" s="11"/>
      <c r="C96" s="30"/>
      <c r="D96" s="30"/>
      <c r="E96" s="30"/>
      <c r="F96" s="30"/>
      <c r="G96" s="30"/>
      <c r="H96" s="30"/>
      <c r="I96" s="30"/>
      <c r="J96" s="12"/>
    </row>
    <row r="97" spans="1:10" ht="11.25">
      <c r="A97" s="10"/>
      <c r="J97" s="12"/>
    </row>
    <row r="98" spans="1:10" ht="11.25">
      <c r="A98" s="10"/>
      <c r="J98" s="12"/>
    </row>
    <row r="99" ht="11.25">
      <c r="J99" s="12"/>
    </row>
  </sheetData>
  <sheetProtection/>
  <mergeCells count="9">
    <mergeCell ref="B1:I1"/>
    <mergeCell ref="B2:I2"/>
    <mergeCell ref="B3:I3"/>
    <mergeCell ref="A4:A5"/>
    <mergeCell ref="B4:B5"/>
    <mergeCell ref="C4:F4"/>
    <mergeCell ref="G4:G5"/>
    <mergeCell ref="H4:H5"/>
    <mergeCell ref="I4:I5"/>
  </mergeCells>
  <printOptions/>
  <pageMargins left="1.03" right="0.19" top="0.17" bottom="0.15" header="0.15" footer="0.15"/>
  <pageSetup horizontalDpi="600" verticalDpi="600" orientation="landscape" paperSize="9" scale="84" r:id="rId1"/>
  <rowBreaks count="1" manualBreakCount="1">
    <brk id="56" max="8" man="1"/>
  </rowBreaks>
</worksheet>
</file>

<file path=xl/worksheets/sheet2.xml><?xml version="1.0" encoding="utf-8"?>
<worksheet xmlns="http://schemas.openxmlformats.org/spreadsheetml/2006/main" xmlns:r="http://schemas.openxmlformats.org/officeDocument/2006/relationships">
  <dimension ref="A1:J861"/>
  <sheetViews>
    <sheetView zoomScalePageLayoutView="0" workbookViewId="0" topLeftCell="A1">
      <selection activeCell="A1" sqref="A1:J1"/>
    </sheetView>
  </sheetViews>
  <sheetFormatPr defaultColWidth="9.140625" defaultRowHeight="15"/>
  <cols>
    <col min="1" max="1" width="5.57421875" style="0" customWidth="1"/>
    <col min="2" max="2" width="19.57421875" style="0" customWidth="1"/>
    <col min="3" max="3" width="28.57421875" style="0" customWidth="1"/>
    <col min="4" max="4" width="11.421875" style="0" customWidth="1"/>
    <col min="5" max="5" width="10.8515625" style="0" customWidth="1"/>
    <col min="7" max="7" width="12.421875" style="0" customWidth="1"/>
    <col min="9" max="9" width="6.57421875" style="0" customWidth="1"/>
    <col min="10" max="10" width="21.00390625" style="0" customWidth="1"/>
  </cols>
  <sheetData>
    <row r="1" spans="1:10" ht="14.25">
      <c r="A1" s="417" t="s">
        <v>0</v>
      </c>
      <c r="B1" s="417"/>
      <c r="C1" s="417"/>
      <c r="D1" s="417"/>
      <c r="E1" s="417"/>
      <c r="F1" s="417"/>
      <c r="G1" s="417"/>
      <c r="H1" s="417"/>
      <c r="I1" s="417"/>
      <c r="J1" s="417"/>
    </row>
    <row r="2" spans="1:10" ht="14.25">
      <c r="A2" s="415" t="s">
        <v>885</v>
      </c>
      <c r="B2" s="415"/>
      <c r="C2" s="415"/>
      <c r="D2" s="415"/>
      <c r="E2" s="415"/>
      <c r="F2" s="415"/>
      <c r="G2" s="415"/>
      <c r="H2" s="415"/>
      <c r="I2" s="415"/>
      <c r="J2" s="415"/>
    </row>
    <row r="3" spans="1:10" ht="14.25">
      <c r="A3" s="416" t="s">
        <v>797</v>
      </c>
      <c r="B3" s="416"/>
      <c r="C3" s="416"/>
      <c r="D3" s="416"/>
      <c r="E3" s="416"/>
      <c r="F3" s="416"/>
      <c r="G3" s="416"/>
      <c r="H3" s="416"/>
      <c r="I3" s="416"/>
      <c r="J3" s="416"/>
    </row>
    <row r="4" spans="1:10" ht="8.25" customHeight="1">
      <c r="A4" s="298"/>
      <c r="B4" s="298"/>
      <c r="C4" s="298"/>
      <c r="D4" s="299"/>
      <c r="E4" s="299"/>
      <c r="F4" s="299"/>
      <c r="G4" s="300"/>
      <c r="H4" s="298"/>
      <c r="I4" s="301"/>
      <c r="J4" s="299"/>
    </row>
    <row r="5" spans="1:10" ht="14.25">
      <c r="A5" s="418" t="s">
        <v>1</v>
      </c>
      <c r="B5" s="418" t="s">
        <v>2</v>
      </c>
      <c r="C5" s="418" t="s">
        <v>3</v>
      </c>
      <c r="D5" s="418" t="s">
        <v>4</v>
      </c>
      <c r="E5" s="418"/>
      <c r="F5" s="418"/>
      <c r="G5" s="418"/>
      <c r="H5" s="418" t="s">
        <v>798</v>
      </c>
      <c r="I5" s="414" t="s">
        <v>6</v>
      </c>
      <c r="J5" s="414" t="s">
        <v>7</v>
      </c>
    </row>
    <row r="6" spans="1:10" ht="31.5">
      <c r="A6" s="418"/>
      <c r="B6" s="418"/>
      <c r="C6" s="418"/>
      <c r="D6" s="332" t="s">
        <v>8</v>
      </c>
      <c r="E6" s="332" t="s">
        <v>9</v>
      </c>
      <c r="F6" s="332" t="s">
        <v>10</v>
      </c>
      <c r="G6" s="333" t="s">
        <v>11</v>
      </c>
      <c r="H6" s="418"/>
      <c r="I6" s="414"/>
      <c r="J6" s="414"/>
    </row>
    <row r="7" spans="1:10" ht="14.25">
      <c r="A7" s="334">
        <v>1</v>
      </c>
      <c r="B7" s="335" t="s">
        <v>12</v>
      </c>
      <c r="C7" s="336" t="s">
        <v>799</v>
      </c>
      <c r="D7" s="337"/>
      <c r="E7" s="338">
        <v>11029</v>
      </c>
      <c r="F7" s="337"/>
      <c r="G7" s="339">
        <f aca="true" t="shared" si="0" ref="G7:G70">SUM(D7:F7)</f>
        <v>11029</v>
      </c>
      <c r="H7" s="340">
        <v>42978</v>
      </c>
      <c r="I7" s="336"/>
      <c r="J7" s="341" t="s">
        <v>13</v>
      </c>
    </row>
    <row r="8" spans="1:10" ht="14.25">
      <c r="A8" s="334">
        <v>2</v>
      </c>
      <c r="B8" s="335" t="s">
        <v>12</v>
      </c>
      <c r="C8" s="336" t="s">
        <v>800</v>
      </c>
      <c r="D8" s="342"/>
      <c r="E8" s="338">
        <v>4310.04</v>
      </c>
      <c r="F8" s="342"/>
      <c r="G8" s="339">
        <f t="shared" si="0"/>
        <v>4310.04</v>
      </c>
      <c r="H8" s="340">
        <v>42978</v>
      </c>
      <c r="I8" s="343"/>
      <c r="J8" s="341" t="s">
        <v>13</v>
      </c>
    </row>
    <row r="9" spans="1:10" ht="14.25">
      <c r="A9" s="334">
        <v>3</v>
      </c>
      <c r="B9" s="335" t="s">
        <v>12</v>
      </c>
      <c r="C9" s="336" t="s">
        <v>663</v>
      </c>
      <c r="D9" s="337"/>
      <c r="E9" s="338">
        <v>17037</v>
      </c>
      <c r="F9" s="337"/>
      <c r="G9" s="339">
        <f t="shared" si="0"/>
        <v>17037</v>
      </c>
      <c r="H9" s="340">
        <v>42978</v>
      </c>
      <c r="I9" s="336"/>
      <c r="J9" s="341" t="s">
        <v>13</v>
      </c>
    </row>
    <row r="10" spans="1:10" ht="14.25">
      <c r="A10" s="334">
        <v>4</v>
      </c>
      <c r="B10" s="335" t="s">
        <v>12</v>
      </c>
      <c r="C10" s="336" t="s">
        <v>801</v>
      </c>
      <c r="D10" s="337"/>
      <c r="E10" s="338">
        <v>2415.46</v>
      </c>
      <c r="F10" s="337"/>
      <c r="G10" s="339">
        <f t="shared" si="0"/>
        <v>2415.46</v>
      </c>
      <c r="H10" s="340">
        <v>42978</v>
      </c>
      <c r="I10" s="336"/>
      <c r="J10" s="341" t="s">
        <v>175</v>
      </c>
    </row>
    <row r="11" spans="1:10" ht="14.25">
      <c r="A11" s="334">
        <v>5</v>
      </c>
      <c r="B11" s="335" t="s">
        <v>12</v>
      </c>
      <c r="C11" s="336" t="s">
        <v>802</v>
      </c>
      <c r="D11" s="337"/>
      <c r="E11" s="338">
        <v>48000</v>
      </c>
      <c r="F11" s="337"/>
      <c r="G11" s="339">
        <f t="shared" si="0"/>
        <v>48000</v>
      </c>
      <c r="H11" s="340">
        <v>42978</v>
      </c>
      <c r="I11" s="336"/>
      <c r="J11" s="341" t="s">
        <v>175</v>
      </c>
    </row>
    <row r="12" spans="1:10" ht="14.25">
      <c r="A12" s="334">
        <v>6</v>
      </c>
      <c r="B12" s="335" t="s">
        <v>14</v>
      </c>
      <c r="C12" s="336" t="s">
        <v>799</v>
      </c>
      <c r="D12" s="337"/>
      <c r="E12" s="338">
        <v>7693.4</v>
      </c>
      <c r="F12" s="337"/>
      <c r="G12" s="339">
        <f t="shared" si="0"/>
        <v>7693.4</v>
      </c>
      <c r="H12" s="340">
        <v>42978</v>
      </c>
      <c r="I12" s="336"/>
      <c r="J12" s="341" t="s">
        <v>13</v>
      </c>
    </row>
    <row r="13" spans="1:10" ht="14.25">
      <c r="A13" s="334">
        <v>7</v>
      </c>
      <c r="B13" s="335" t="s">
        <v>14</v>
      </c>
      <c r="C13" s="336" t="s">
        <v>800</v>
      </c>
      <c r="D13" s="342"/>
      <c r="E13" s="338">
        <v>2178.78</v>
      </c>
      <c r="F13" s="342"/>
      <c r="G13" s="339">
        <f t="shared" si="0"/>
        <v>2178.78</v>
      </c>
      <c r="H13" s="340">
        <v>42978</v>
      </c>
      <c r="I13" s="343"/>
      <c r="J13" s="341" t="s">
        <v>13</v>
      </c>
    </row>
    <row r="14" spans="1:10" ht="14.25">
      <c r="A14" s="334">
        <v>8</v>
      </c>
      <c r="B14" s="335" t="s">
        <v>14</v>
      </c>
      <c r="C14" s="336" t="s">
        <v>803</v>
      </c>
      <c r="D14" s="337"/>
      <c r="E14" s="338">
        <v>450000</v>
      </c>
      <c r="F14" s="337"/>
      <c r="G14" s="339">
        <f t="shared" si="0"/>
        <v>450000</v>
      </c>
      <c r="H14" s="340">
        <v>42978</v>
      </c>
      <c r="I14" s="336"/>
      <c r="J14" s="341" t="s">
        <v>171</v>
      </c>
    </row>
    <row r="15" spans="1:10" ht="14.25">
      <c r="A15" s="334">
        <v>9</v>
      </c>
      <c r="B15" s="344" t="s">
        <v>14</v>
      </c>
      <c r="C15" s="336" t="s">
        <v>804</v>
      </c>
      <c r="D15" s="337"/>
      <c r="E15" s="338">
        <v>70000</v>
      </c>
      <c r="F15" s="337"/>
      <c r="G15" s="339">
        <f t="shared" si="0"/>
        <v>70000</v>
      </c>
      <c r="H15" s="340">
        <v>42978</v>
      </c>
      <c r="I15" s="336"/>
      <c r="J15" s="341" t="s">
        <v>172</v>
      </c>
    </row>
    <row r="16" spans="1:10" ht="14.25">
      <c r="A16" s="334">
        <v>10</v>
      </c>
      <c r="B16" s="344" t="s">
        <v>14</v>
      </c>
      <c r="C16" s="336" t="s">
        <v>174</v>
      </c>
      <c r="D16" s="337"/>
      <c r="E16" s="338">
        <v>100000</v>
      </c>
      <c r="F16" s="337"/>
      <c r="G16" s="339">
        <f t="shared" si="0"/>
        <v>100000</v>
      </c>
      <c r="H16" s="340">
        <v>42978</v>
      </c>
      <c r="I16" s="336"/>
      <c r="J16" s="341" t="s">
        <v>167</v>
      </c>
    </row>
    <row r="17" spans="1:10" ht="14.25">
      <c r="A17" s="334">
        <v>11</v>
      </c>
      <c r="B17" s="335" t="s">
        <v>14</v>
      </c>
      <c r="C17" s="336" t="s">
        <v>805</v>
      </c>
      <c r="D17" s="337"/>
      <c r="E17" s="338">
        <v>70000</v>
      </c>
      <c r="F17" s="337"/>
      <c r="G17" s="339">
        <f t="shared" si="0"/>
        <v>70000</v>
      </c>
      <c r="H17" s="340">
        <v>42978</v>
      </c>
      <c r="I17" s="336"/>
      <c r="J17" s="341" t="s">
        <v>806</v>
      </c>
    </row>
    <row r="18" spans="1:10" ht="14.25">
      <c r="A18" s="334">
        <v>12</v>
      </c>
      <c r="B18" s="335" t="s">
        <v>14</v>
      </c>
      <c r="C18" s="336" t="s">
        <v>801</v>
      </c>
      <c r="D18" s="337"/>
      <c r="E18" s="338">
        <v>1207.73</v>
      </c>
      <c r="F18" s="337"/>
      <c r="G18" s="339">
        <f t="shared" si="0"/>
        <v>1207.73</v>
      </c>
      <c r="H18" s="340">
        <v>42978</v>
      </c>
      <c r="I18" s="336"/>
      <c r="J18" s="341" t="s">
        <v>175</v>
      </c>
    </row>
    <row r="19" spans="1:10" ht="14.25">
      <c r="A19" s="334">
        <v>13</v>
      </c>
      <c r="B19" s="335" t="s">
        <v>14</v>
      </c>
      <c r="C19" s="336" t="s">
        <v>802</v>
      </c>
      <c r="D19" s="337"/>
      <c r="E19" s="338">
        <v>28800</v>
      </c>
      <c r="F19" s="337"/>
      <c r="G19" s="339">
        <f t="shared" si="0"/>
        <v>28800</v>
      </c>
      <c r="H19" s="340">
        <v>42978</v>
      </c>
      <c r="I19" s="336"/>
      <c r="J19" s="341" t="s">
        <v>175</v>
      </c>
    </row>
    <row r="20" spans="1:10" ht="14.25">
      <c r="A20" s="334">
        <v>14</v>
      </c>
      <c r="B20" s="335" t="s">
        <v>15</v>
      </c>
      <c r="C20" s="336" t="s">
        <v>799</v>
      </c>
      <c r="D20" s="337"/>
      <c r="E20" s="338">
        <v>9361.2</v>
      </c>
      <c r="F20" s="337"/>
      <c r="G20" s="339">
        <f t="shared" si="0"/>
        <v>9361.2</v>
      </c>
      <c r="H20" s="340">
        <v>42978</v>
      </c>
      <c r="I20" s="336"/>
      <c r="J20" s="341" t="s">
        <v>13</v>
      </c>
    </row>
    <row r="21" spans="1:10" ht="14.25">
      <c r="A21" s="334">
        <v>15</v>
      </c>
      <c r="B21" s="344" t="s">
        <v>15</v>
      </c>
      <c r="C21" s="336" t="s">
        <v>800</v>
      </c>
      <c r="D21" s="337"/>
      <c r="E21" s="338">
        <v>3276.74</v>
      </c>
      <c r="F21" s="337"/>
      <c r="G21" s="339">
        <f t="shared" si="0"/>
        <v>3276.74</v>
      </c>
      <c r="H21" s="340">
        <v>42978</v>
      </c>
      <c r="I21" s="336"/>
      <c r="J21" s="341" t="s">
        <v>13</v>
      </c>
    </row>
    <row r="22" spans="1:10" ht="14.25">
      <c r="A22" s="334">
        <v>16</v>
      </c>
      <c r="B22" s="344" t="s">
        <v>15</v>
      </c>
      <c r="C22" s="336" t="s">
        <v>174</v>
      </c>
      <c r="D22" s="337"/>
      <c r="E22" s="338">
        <v>100000</v>
      </c>
      <c r="F22" s="337"/>
      <c r="G22" s="339">
        <f t="shared" si="0"/>
        <v>100000</v>
      </c>
      <c r="H22" s="340">
        <v>42978</v>
      </c>
      <c r="I22" s="336"/>
      <c r="J22" s="341" t="s">
        <v>167</v>
      </c>
    </row>
    <row r="23" spans="1:10" ht="14.25">
      <c r="A23" s="334">
        <v>17</v>
      </c>
      <c r="B23" s="335" t="s">
        <v>15</v>
      </c>
      <c r="C23" s="336" t="s">
        <v>805</v>
      </c>
      <c r="D23" s="337"/>
      <c r="E23" s="338">
        <v>70000</v>
      </c>
      <c r="F23" s="337"/>
      <c r="G23" s="339">
        <f t="shared" si="0"/>
        <v>70000</v>
      </c>
      <c r="H23" s="340">
        <v>42978</v>
      </c>
      <c r="I23" s="336"/>
      <c r="J23" s="341" t="s">
        <v>806</v>
      </c>
    </row>
    <row r="24" spans="1:10" ht="14.25">
      <c r="A24" s="334">
        <v>18</v>
      </c>
      <c r="B24" s="335" t="s">
        <v>15</v>
      </c>
      <c r="C24" s="336" t="s">
        <v>801</v>
      </c>
      <c r="D24" s="337"/>
      <c r="E24" s="338">
        <v>2415.46</v>
      </c>
      <c r="F24" s="337"/>
      <c r="G24" s="339">
        <f t="shared" si="0"/>
        <v>2415.46</v>
      </c>
      <c r="H24" s="340">
        <v>42978</v>
      </c>
      <c r="I24" s="336"/>
      <c r="J24" s="341" t="s">
        <v>175</v>
      </c>
    </row>
    <row r="25" spans="1:10" ht="14.25">
      <c r="A25" s="334">
        <v>19</v>
      </c>
      <c r="B25" s="335" t="s">
        <v>15</v>
      </c>
      <c r="C25" s="336" t="s">
        <v>802</v>
      </c>
      <c r="D25" s="337"/>
      <c r="E25" s="338">
        <v>43200</v>
      </c>
      <c r="F25" s="337"/>
      <c r="G25" s="339">
        <f t="shared" si="0"/>
        <v>43200</v>
      </c>
      <c r="H25" s="340">
        <v>42978</v>
      </c>
      <c r="I25" s="336"/>
      <c r="J25" s="341" t="s">
        <v>175</v>
      </c>
    </row>
    <row r="26" spans="1:10" ht="14.25">
      <c r="A26" s="334">
        <v>20</v>
      </c>
      <c r="B26" s="335" t="s">
        <v>16</v>
      </c>
      <c r="C26" s="336" t="s">
        <v>799</v>
      </c>
      <c r="D26" s="337"/>
      <c r="E26" s="338">
        <v>7693.4</v>
      </c>
      <c r="F26" s="337"/>
      <c r="G26" s="339">
        <f t="shared" si="0"/>
        <v>7693.4</v>
      </c>
      <c r="H26" s="340">
        <v>42978</v>
      </c>
      <c r="I26" s="336"/>
      <c r="J26" s="341" t="s">
        <v>13</v>
      </c>
    </row>
    <row r="27" spans="1:10" ht="14.25">
      <c r="A27" s="334">
        <v>21</v>
      </c>
      <c r="B27" s="344" t="s">
        <v>16</v>
      </c>
      <c r="C27" s="336" t="s">
        <v>800</v>
      </c>
      <c r="D27" s="337"/>
      <c r="E27" s="338">
        <v>2212.55</v>
      </c>
      <c r="F27" s="337"/>
      <c r="G27" s="339">
        <f t="shared" si="0"/>
        <v>2212.55</v>
      </c>
      <c r="H27" s="340">
        <v>42978</v>
      </c>
      <c r="I27" s="336"/>
      <c r="J27" s="341" t="s">
        <v>13</v>
      </c>
    </row>
    <row r="28" spans="1:10" ht="14.25">
      <c r="A28" s="334">
        <v>22</v>
      </c>
      <c r="B28" s="335" t="s">
        <v>16</v>
      </c>
      <c r="C28" s="336" t="s">
        <v>803</v>
      </c>
      <c r="D28" s="337"/>
      <c r="E28" s="338">
        <v>450000</v>
      </c>
      <c r="F28" s="337"/>
      <c r="G28" s="339">
        <f t="shared" si="0"/>
        <v>450000</v>
      </c>
      <c r="H28" s="340">
        <v>42978</v>
      </c>
      <c r="I28" s="336"/>
      <c r="J28" s="341" t="s">
        <v>171</v>
      </c>
    </row>
    <row r="29" spans="1:10" ht="14.25">
      <c r="A29" s="334">
        <v>23</v>
      </c>
      <c r="B29" s="344" t="s">
        <v>16</v>
      </c>
      <c r="C29" s="336" t="s">
        <v>804</v>
      </c>
      <c r="D29" s="337"/>
      <c r="E29" s="338">
        <v>70000</v>
      </c>
      <c r="F29" s="337"/>
      <c r="G29" s="339">
        <f t="shared" si="0"/>
        <v>70000</v>
      </c>
      <c r="H29" s="340">
        <v>42978</v>
      </c>
      <c r="I29" s="336"/>
      <c r="J29" s="341" t="s">
        <v>172</v>
      </c>
    </row>
    <row r="30" spans="1:10" ht="14.25">
      <c r="A30" s="334">
        <v>24</v>
      </c>
      <c r="B30" s="344" t="s">
        <v>16</v>
      </c>
      <c r="C30" s="336" t="s">
        <v>174</v>
      </c>
      <c r="D30" s="337"/>
      <c r="E30" s="338">
        <v>100000</v>
      </c>
      <c r="F30" s="337"/>
      <c r="G30" s="339">
        <f t="shared" si="0"/>
        <v>100000</v>
      </c>
      <c r="H30" s="340">
        <v>42978</v>
      </c>
      <c r="I30" s="336"/>
      <c r="J30" s="341" t="s">
        <v>167</v>
      </c>
    </row>
    <row r="31" spans="1:10" ht="14.25">
      <c r="A31" s="334">
        <v>25</v>
      </c>
      <c r="B31" s="335" t="s">
        <v>16</v>
      </c>
      <c r="C31" s="336" t="s">
        <v>805</v>
      </c>
      <c r="D31" s="337"/>
      <c r="E31" s="338">
        <v>70000</v>
      </c>
      <c r="F31" s="337"/>
      <c r="G31" s="339">
        <f t="shared" si="0"/>
        <v>70000</v>
      </c>
      <c r="H31" s="340">
        <v>42978</v>
      </c>
      <c r="I31" s="336"/>
      <c r="J31" s="341" t="s">
        <v>806</v>
      </c>
    </row>
    <row r="32" spans="1:10" ht="14.25">
      <c r="A32" s="334">
        <v>26</v>
      </c>
      <c r="B32" s="335" t="s">
        <v>16</v>
      </c>
      <c r="C32" s="336" t="s">
        <v>801</v>
      </c>
      <c r="D32" s="337"/>
      <c r="E32" s="338">
        <v>1207.73</v>
      </c>
      <c r="F32" s="337"/>
      <c r="G32" s="339">
        <f t="shared" si="0"/>
        <v>1207.73</v>
      </c>
      <c r="H32" s="340">
        <v>42978</v>
      </c>
      <c r="I32" s="336"/>
      <c r="J32" s="341" t="s">
        <v>175</v>
      </c>
    </row>
    <row r="33" spans="1:10" ht="14.25">
      <c r="A33" s="334">
        <v>27</v>
      </c>
      <c r="B33" s="335" t="s">
        <v>16</v>
      </c>
      <c r="C33" s="336" t="s">
        <v>802</v>
      </c>
      <c r="D33" s="337"/>
      <c r="E33" s="338">
        <v>28800</v>
      </c>
      <c r="F33" s="337"/>
      <c r="G33" s="339">
        <f t="shared" si="0"/>
        <v>28800</v>
      </c>
      <c r="H33" s="340">
        <v>42978</v>
      </c>
      <c r="I33" s="336"/>
      <c r="J33" s="341" t="s">
        <v>175</v>
      </c>
    </row>
    <row r="34" spans="1:10" ht="14.25">
      <c r="A34" s="334">
        <v>28</v>
      </c>
      <c r="B34" s="335" t="s">
        <v>17</v>
      </c>
      <c r="C34" s="336" t="s">
        <v>799</v>
      </c>
      <c r="D34" s="337"/>
      <c r="E34" s="338">
        <v>5272.4</v>
      </c>
      <c r="F34" s="337"/>
      <c r="G34" s="339">
        <f t="shared" si="0"/>
        <v>5272.4</v>
      </c>
      <c r="H34" s="340">
        <v>42978</v>
      </c>
      <c r="I34" s="336"/>
      <c r="J34" s="341" t="s">
        <v>13</v>
      </c>
    </row>
    <row r="35" spans="1:10" ht="14.25">
      <c r="A35" s="334">
        <v>29</v>
      </c>
      <c r="B35" s="344" t="s">
        <v>17</v>
      </c>
      <c r="C35" s="336" t="s">
        <v>800</v>
      </c>
      <c r="D35" s="337"/>
      <c r="E35" s="338">
        <v>1354.81</v>
      </c>
      <c r="F35" s="337"/>
      <c r="G35" s="339">
        <f t="shared" si="0"/>
        <v>1354.81</v>
      </c>
      <c r="H35" s="340">
        <v>42978</v>
      </c>
      <c r="I35" s="336"/>
      <c r="J35" s="341" t="s">
        <v>13</v>
      </c>
    </row>
    <row r="36" spans="1:10" ht="14.25">
      <c r="A36" s="334">
        <v>30</v>
      </c>
      <c r="B36" s="335" t="s">
        <v>17</v>
      </c>
      <c r="C36" s="336" t="s">
        <v>807</v>
      </c>
      <c r="D36" s="337"/>
      <c r="E36" s="338">
        <v>109244</v>
      </c>
      <c r="F36" s="337"/>
      <c r="G36" s="339">
        <f t="shared" si="0"/>
        <v>109244</v>
      </c>
      <c r="H36" s="340">
        <v>42978</v>
      </c>
      <c r="I36" s="336"/>
      <c r="J36" s="341" t="s">
        <v>13</v>
      </c>
    </row>
    <row r="37" spans="1:10" ht="14.25">
      <c r="A37" s="334">
        <v>31</v>
      </c>
      <c r="B37" s="335" t="s">
        <v>17</v>
      </c>
      <c r="C37" s="336" t="s">
        <v>663</v>
      </c>
      <c r="D37" s="337"/>
      <c r="E37" s="338">
        <v>15107</v>
      </c>
      <c r="F37" s="337"/>
      <c r="G37" s="339">
        <f t="shared" si="0"/>
        <v>15107</v>
      </c>
      <c r="H37" s="340">
        <v>42978</v>
      </c>
      <c r="I37" s="336"/>
      <c r="J37" s="341" t="s">
        <v>13</v>
      </c>
    </row>
    <row r="38" spans="1:10" ht="14.25">
      <c r="A38" s="334">
        <v>32</v>
      </c>
      <c r="B38" s="335" t="s">
        <v>17</v>
      </c>
      <c r="C38" s="336" t="s">
        <v>168</v>
      </c>
      <c r="D38" s="337"/>
      <c r="E38" s="338">
        <v>10000</v>
      </c>
      <c r="F38" s="337"/>
      <c r="G38" s="339">
        <f t="shared" si="0"/>
        <v>10000</v>
      </c>
      <c r="H38" s="340">
        <v>42978</v>
      </c>
      <c r="I38" s="336"/>
      <c r="J38" s="341" t="s">
        <v>167</v>
      </c>
    </row>
    <row r="39" spans="1:10" ht="14.25">
      <c r="A39" s="334">
        <v>33</v>
      </c>
      <c r="B39" s="335" t="s">
        <v>17</v>
      </c>
      <c r="C39" s="336" t="s">
        <v>173</v>
      </c>
      <c r="D39" s="337"/>
      <c r="E39" s="338">
        <v>60000</v>
      </c>
      <c r="F39" s="337"/>
      <c r="G39" s="339">
        <f t="shared" si="0"/>
        <v>60000</v>
      </c>
      <c r="H39" s="340">
        <v>42978</v>
      </c>
      <c r="I39" s="336"/>
      <c r="J39" s="341" t="s">
        <v>167</v>
      </c>
    </row>
    <row r="40" spans="1:10" ht="14.25">
      <c r="A40" s="334">
        <v>34</v>
      </c>
      <c r="B40" s="335" t="s">
        <v>17</v>
      </c>
      <c r="C40" s="336" t="s">
        <v>801</v>
      </c>
      <c r="D40" s="337"/>
      <c r="E40" s="338">
        <v>1207.73</v>
      </c>
      <c r="F40" s="337"/>
      <c r="G40" s="339">
        <f t="shared" si="0"/>
        <v>1207.73</v>
      </c>
      <c r="H40" s="340">
        <v>42978</v>
      </c>
      <c r="I40" s="336"/>
      <c r="J40" s="341" t="s">
        <v>175</v>
      </c>
    </row>
    <row r="41" spans="1:10" ht="14.25">
      <c r="A41" s="334">
        <v>35</v>
      </c>
      <c r="B41" s="335" t="s">
        <v>17</v>
      </c>
      <c r="C41" s="336" t="s">
        <v>802</v>
      </c>
      <c r="D41" s="337"/>
      <c r="E41" s="338">
        <v>42000</v>
      </c>
      <c r="F41" s="337"/>
      <c r="G41" s="339">
        <f t="shared" si="0"/>
        <v>42000</v>
      </c>
      <c r="H41" s="340">
        <v>42978</v>
      </c>
      <c r="I41" s="336"/>
      <c r="J41" s="341" t="s">
        <v>175</v>
      </c>
    </row>
    <row r="42" spans="1:10" ht="14.25">
      <c r="A42" s="334">
        <v>36</v>
      </c>
      <c r="B42" s="335" t="s">
        <v>18</v>
      </c>
      <c r="C42" s="336" t="s">
        <v>799</v>
      </c>
      <c r="D42" s="337"/>
      <c r="E42" s="338">
        <v>5272.4</v>
      </c>
      <c r="F42" s="337"/>
      <c r="G42" s="339">
        <f t="shared" si="0"/>
        <v>5272.4</v>
      </c>
      <c r="H42" s="340">
        <v>42978</v>
      </c>
      <c r="I42" s="336"/>
      <c r="J42" s="341" t="s">
        <v>13</v>
      </c>
    </row>
    <row r="43" spans="1:10" ht="14.25">
      <c r="A43" s="334">
        <v>37</v>
      </c>
      <c r="B43" s="344" t="s">
        <v>18</v>
      </c>
      <c r="C43" s="336" t="s">
        <v>800</v>
      </c>
      <c r="D43" s="337"/>
      <c r="E43" s="338">
        <v>1384.4</v>
      </c>
      <c r="F43" s="337"/>
      <c r="G43" s="339">
        <f t="shared" si="0"/>
        <v>1384.4</v>
      </c>
      <c r="H43" s="340">
        <v>42978</v>
      </c>
      <c r="I43" s="336"/>
      <c r="J43" s="341" t="s">
        <v>13</v>
      </c>
    </row>
    <row r="44" spans="1:10" ht="14.25">
      <c r="A44" s="334">
        <v>38</v>
      </c>
      <c r="B44" s="335" t="s">
        <v>18</v>
      </c>
      <c r="C44" s="336" t="s">
        <v>663</v>
      </c>
      <c r="D44" s="337"/>
      <c r="E44" s="338">
        <v>13635</v>
      </c>
      <c r="F44" s="337"/>
      <c r="G44" s="339">
        <f t="shared" si="0"/>
        <v>13635</v>
      </c>
      <c r="H44" s="340">
        <v>42978</v>
      </c>
      <c r="I44" s="336"/>
      <c r="J44" s="341" t="s">
        <v>13</v>
      </c>
    </row>
    <row r="45" spans="1:10" ht="14.25">
      <c r="A45" s="334">
        <v>39</v>
      </c>
      <c r="B45" s="335" t="s">
        <v>18</v>
      </c>
      <c r="C45" s="336" t="s">
        <v>801</v>
      </c>
      <c r="D45" s="337"/>
      <c r="E45" s="338">
        <v>1207.73</v>
      </c>
      <c r="F45" s="337"/>
      <c r="G45" s="339">
        <f t="shared" si="0"/>
        <v>1207.73</v>
      </c>
      <c r="H45" s="340">
        <v>42978</v>
      </c>
      <c r="I45" s="336"/>
      <c r="J45" s="341" t="s">
        <v>175</v>
      </c>
    </row>
    <row r="46" spans="1:10" ht="14.25">
      <c r="A46" s="334">
        <v>40</v>
      </c>
      <c r="B46" s="335" t="s">
        <v>18</v>
      </c>
      <c r="C46" s="336" t="s">
        <v>802</v>
      </c>
      <c r="D46" s="337"/>
      <c r="E46" s="338">
        <v>43200</v>
      </c>
      <c r="F46" s="337"/>
      <c r="G46" s="339">
        <f t="shared" si="0"/>
        <v>43200</v>
      </c>
      <c r="H46" s="340">
        <v>42978</v>
      </c>
      <c r="I46" s="336"/>
      <c r="J46" s="341" t="s">
        <v>175</v>
      </c>
    </row>
    <row r="47" spans="1:10" ht="14.25">
      <c r="A47" s="334">
        <v>41</v>
      </c>
      <c r="B47" s="335" t="s">
        <v>19</v>
      </c>
      <c r="C47" s="336" t="s">
        <v>799</v>
      </c>
      <c r="D47" s="337"/>
      <c r="E47" s="338">
        <v>7693.4</v>
      </c>
      <c r="F47" s="337"/>
      <c r="G47" s="339">
        <f t="shared" si="0"/>
        <v>7693.4</v>
      </c>
      <c r="H47" s="340">
        <v>42978</v>
      </c>
      <c r="I47" s="336"/>
      <c r="J47" s="341" t="s">
        <v>13</v>
      </c>
    </row>
    <row r="48" spans="1:10" ht="14.25">
      <c r="A48" s="334">
        <v>42</v>
      </c>
      <c r="B48" s="344" t="s">
        <v>19</v>
      </c>
      <c r="C48" s="336" t="s">
        <v>800</v>
      </c>
      <c r="D48" s="337"/>
      <c r="E48" s="338">
        <v>2203.33</v>
      </c>
      <c r="F48" s="337"/>
      <c r="G48" s="339">
        <f t="shared" si="0"/>
        <v>2203.33</v>
      </c>
      <c r="H48" s="340">
        <v>42978</v>
      </c>
      <c r="I48" s="336"/>
      <c r="J48" s="341" t="s">
        <v>13</v>
      </c>
    </row>
    <row r="49" spans="1:10" ht="14.25">
      <c r="A49" s="334">
        <v>43</v>
      </c>
      <c r="B49" s="335" t="s">
        <v>19</v>
      </c>
      <c r="C49" s="336" t="s">
        <v>808</v>
      </c>
      <c r="D49" s="337"/>
      <c r="E49" s="338">
        <v>15000</v>
      </c>
      <c r="F49" s="337"/>
      <c r="G49" s="339">
        <f t="shared" si="0"/>
        <v>15000</v>
      </c>
      <c r="H49" s="340">
        <v>42978</v>
      </c>
      <c r="I49" s="336"/>
      <c r="J49" s="341" t="s">
        <v>167</v>
      </c>
    </row>
    <row r="50" spans="1:10" ht="14.25">
      <c r="A50" s="334">
        <v>44</v>
      </c>
      <c r="B50" s="335" t="s">
        <v>19</v>
      </c>
      <c r="C50" s="336" t="s">
        <v>805</v>
      </c>
      <c r="D50" s="337"/>
      <c r="E50" s="338">
        <v>70000</v>
      </c>
      <c r="F50" s="337"/>
      <c r="G50" s="339">
        <f t="shared" si="0"/>
        <v>70000</v>
      </c>
      <c r="H50" s="340">
        <v>42978</v>
      </c>
      <c r="I50" s="336"/>
      <c r="J50" s="341" t="s">
        <v>806</v>
      </c>
    </row>
    <row r="51" spans="1:10" ht="14.25">
      <c r="A51" s="334">
        <v>45</v>
      </c>
      <c r="B51" s="335" t="s">
        <v>19</v>
      </c>
      <c r="C51" s="336" t="s">
        <v>801</v>
      </c>
      <c r="D51" s="337"/>
      <c r="E51" s="338">
        <v>1207.73</v>
      </c>
      <c r="F51" s="337"/>
      <c r="G51" s="339">
        <f t="shared" si="0"/>
        <v>1207.73</v>
      </c>
      <c r="H51" s="340">
        <v>42978</v>
      </c>
      <c r="I51" s="336"/>
      <c r="J51" s="341" t="s">
        <v>175</v>
      </c>
    </row>
    <row r="52" spans="1:10" ht="14.25">
      <c r="A52" s="334">
        <v>46</v>
      </c>
      <c r="B52" s="335" t="s">
        <v>19</v>
      </c>
      <c r="C52" s="336" t="s">
        <v>809</v>
      </c>
      <c r="D52" s="337"/>
      <c r="E52" s="338">
        <v>50000</v>
      </c>
      <c r="F52" s="337"/>
      <c r="G52" s="339">
        <f t="shared" si="0"/>
        <v>50000</v>
      </c>
      <c r="H52" s="340">
        <v>42978</v>
      </c>
      <c r="I52" s="336"/>
      <c r="J52" s="341" t="s">
        <v>171</v>
      </c>
    </row>
    <row r="53" spans="1:10" ht="14.25">
      <c r="A53" s="334">
        <v>47</v>
      </c>
      <c r="B53" s="335" t="s">
        <v>20</v>
      </c>
      <c r="C53" s="336" t="s">
        <v>799</v>
      </c>
      <c r="D53" s="337"/>
      <c r="E53" s="338">
        <v>5272.4</v>
      </c>
      <c r="F53" s="337"/>
      <c r="G53" s="339">
        <f t="shared" si="0"/>
        <v>5272.4</v>
      </c>
      <c r="H53" s="340">
        <v>42978</v>
      </c>
      <c r="I53" s="336"/>
      <c r="J53" s="341" t="s">
        <v>13</v>
      </c>
    </row>
    <row r="54" spans="1:10" ht="14.25">
      <c r="A54" s="334">
        <v>48</v>
      </c>
      <c r="B54" s="344" t="s">
        <v>20</v>
      </c>
      <c r="C54" s="336" t="s">
        <v>800</v>
      </c>
      <c r="D54" s="337"/>
      <c r="E54" s="338">
        <v>1399.52</v>
      </c>
      <c r="F54" s="337"/>
      <c r="G54" s="339">
        <f t="shared" si="0"/>
        <v>1399.52</v>
      </c>
      <c r="H54" s="340">
        <v>42978</v>
      </c>
      <c r="I54" s="336"/>
      <c r="J54" s="341" t="s">
        <v>13</v>
      </c>
    </row>
    <row r="55" spans="1:10" ht="14.25">
      <c r="A55" s="334">
        <v>49</v>
      </c>
      <c r="B55" s="335" t="s">
        <v>20</v>
      </c>
      <c r="C55" s="336" t="s">
        <v>807</v>
      </c>
      <c r="D55" s="337"/>
      <c r="E55" s="338">
        <v>139360</v>
      </c>
      <c r="F55" s="337"/>
      <c r="G55" s="339">
        <f t="shared" si="0"/>
        <v>139360</v>
      </c>
      <c r="H55" s="340">
        <v>42978</v>
      </c>
      <c r="I55" s="336"/>
      <c r="J55" s="341" t="s">
        <v>13</v>
      </c>
    </row>
    <row r="56" spans="1:10" ht="14.25">
      <c r="A56" s="334">
        <v>50</v>
      </c>
      <c r="B56" s="335" t="s">
        <v>20</v>
      </c>
      <c r="C56" s="336" t="s">
        <v>663</v>
      </c>
      <c r="D56" s="337"/>
      <c r="E56" s="338">
        <v>1099</v>
      </c>
      <c r="F56" s="337"/>
      <c r="G56" s="339">
        <f t="shared" si="0"/>
        <v>1099</v>
      </c>
      <c r="H56" s="340">
        <v>42978</v>
      </c>
      <c r="I56" s="336"/>
      <c r="J56" s="341" t="s">
        <v>13</v>
      </c>
    </row>
    <row r="57" spans="1:10" ht="14.25">
      <c r="A57" s="334">
        <v>51</v>
      </c>
      <c r="B57" s="335" t="s">
        <v>20</v>
      </c>
      <c r="C57" s="336" t="s">
        <v>801</v>
      </c>
      <c r="D57" s="337"/>
      <c r="E57" s="338">
        <v>1207.73</v>
      </c>
      <c r="F57" s="337"/>
      <c r="G57" s="339">
        <f t="shared" si="0"/>
        <v>1207.73</v>
      </c>
      <c r="H57" s="340">
        <v>42978</v>
      </c>
      <c r="I57" s="336"/>
      <c r="J57" s="341" t="s">
        <v>175</v>
      </c>
    </row>
    <row r="58" spans="1:10" ht="14.25">
      <c r="A58" s="334">
        <v>52</v>
      </c>
      <c r="B58" s="335" t="s">
        <v>20</v>
      </c>
      <c r="C58" s="336" t="s">
        <v>802</v>
      </c>
      <c r="D58" s="337"/>
      <c r="E58" s="338">
        <v>49977</v>
      </c>
      <c r="F58" s="337"/>
      <c r="G58" s="339">
        <f t="shared" si="0"/>
        <v>49977</v>
      </c>
      <c r="H58" s="340">
        <v>42978</v>
      </c>
      <c r="I58" s="336"/>
      <c r="J58" s="341" t="s">
        <v>175</v>
      </c>
    </row>
    <row r="59" spans="1:10" ht="14.25">
      <c r="A59" s="334">
        <v>53</v>
      </c>
      <c r="B59" s="335" t="s">
        <v>21</v>
      </c>
      <c r="C59" s="336" t="s">
        <v>799</v>
      </c>
      <c r="D59" s="337"/>
      <c r="E59" s="338">
        <v>11029</v>
      </c>
      <c r="F59" s="337"/>
      <c r="G59" s="339">
        <f t="shared" si="0"/>
        <v>11029</v>
      </c>
      <c r="H59" s="340">
        <v>42978</v>
      </c>
      <c r="I59" s="336"/>
      <c r="J59" s="341" t="s">
        <v>13</v>
      </c>
    </row>
    <row r="60" spans="1:10" ht="14.25">
      <c r="A60" s="334">
        <v>54</v>
      </c>
      <c r="B60" s="344" t="s">
        <v>21</v>
      </c>
      <c r="C60" s="336" t="s">
        <v>800</v>
      </c>
      <c r="D60" s="337"/>
      <c r="E60" s="338">
        <v>4378.3</v>
      </c>
      <c r="F60" s="337"/>
      <c r="G60" s="339">
        <f t="shared" si="0"/>
        <v>4378.3</v>
      </c>
      <c r="H60" s="340">
        <v>42978</v>
      </c>
      <c r="I60" s="336"/>
      <c r="J60" s="341" t="s">
        <v>13</v>
      </c>
    </row>
    <row r="61" spans="1:10" ht="14.25">
      <c r="A61" s="334">
        <v>55</v>
      </c>
      <c r="B61" s="335" t="s">
        <v>21</v>
      </c>
      <c r="C61" s="336" t="s">
        <v>663</v>
      </c>
      <c r="D61" s="337"/>
      <c r="E61" s="338">
        <v>17037</v>
      </c>
      <c r="F61" s="337"/>
      <c r="G61" s="339">
        <f t="shared" si="0"/>
        <v>17037</v>
      </c>
      <c r="H61" s="340">
        <v>42978</v>
      </c>
      <c r="I61" s="336"/>
      <c r="J61" s="341" t="s">
        <v>13</v>
      </c>
    </row>
    <row r="62" spans="1:10" ht="14.25">
      <c r="A62" s="334">
        <v>56</v>
      </c>
      <c r="B62" s="335" t="s">
        <v>21</v>
      </c>
      <c r="C62" s="336" t="s">
        <v>801</v>
      </c>
      <c r="D62" s="337"/>
      <c r="E62" s="338">
        <v>2415.46</v>
      </c>
      <c r="F62" s="337"/>
      <c r="G62" s="339">
        <f t="shared" si="0"/>
        <v>2415.46</v>
      </c>
      <c r="H62" s="340">
        <v>42978</v>
      </c>
      <c r="I62" s="336"/>
      <c r="J62" s="341" t="s">
        <v>175</v>
      </c>
    </row>
    <row r="63" spans="1:10" ht="14.25">
      <c r="A63" s="334">
        <v>57</v>
      </c>
      <c r="B63" s="335" t="s">
        <v>21</v>
      </c>
      <c r="C63" s="336" t="s">
        <v>802</v>
      </c>
      <c r="D63" s="337"/>
      <c r="E63" s="338">
        <v>80910</v>
      </c>
      <c r="F63" s="337"/>
      <c r="G63" s="339">
        <f t="shared" si="0"/>
        <v>80910</v>
      </c>
      <c r="H63" s="340">
        <v>42978</v>
      </c>
      <c r="I63" s="336"/>
      <c r="J63" s="341" t="s">
        <v>175</v>
      </c>
    </row>
    <row r="64" spans="1:10" ht="14.25">
      <c r="A64" s="334">
        <v>58</v>
      </c>
      <c r="B64" s="335" t="s">
        <v>22</v>
      </c>
      <c r="C64" s="336" t="s">
        <v>799</v>
      </c>
      <c r="D64" s="337"/>
      <c r="E64" s="338">
        <v>7693.4</v>
      </c>
      <c r="F64" s="337"/>
      <c r="G64" s="339">
        <f t="shared" si="0"/>
        <v>7693.4</v>
      </c>
      <c r="H64" s="340">
        <v>42978</v>
      </c>
      <c r="I64" s="336"/>
      <c r="J64" s="341" t="s">
        <v>13</v>
      </c>
    </row>
    <row r="65" spans="1:10" ht="14.25">
      <c r="A65" s="334">
        <v>59</v>
      </c>
      <c r="B65" s="344" t="s">
        <v>22</v>
      </c>
      <c r="C65" s="336" t="s">
        <v>800</v>
      </c>
      <c r="D65" s="337"/>
      <c r="E65" s="338">
        <v>2164.96</v>
      </c>
      <c r="F65" s="337"/>
      <c r="G65" s="339">
        <f t="shared" si="0"/>
        <v>2164.96</v>
      </c>
      <c r="H65" s="340">
        <v>42978</v>
      </c>
      <c r="I65" s="336"/>
      <c r="J65" s="341" t="s">
        <v>13</v>
      </c>
    </row>
    <row r="66" spans="1:10" ht="14.25">
      <c r="A66" s="334">
        <v>60</v>
      </c>
      <c r="B66" s="335" t="s">
        <v>22</v>
      </c>
      <c r="C66" s="336" t="s">
        <v>168</v>
      </c>
      <c r="D66" s="337"/>
      <c r="E66" s="338">
        <v>9000</v>
      </c>
      <c r="F66" s="337"/>
      <c r="G66" s="339">
        <f t="shared" si="0"/>
        <v>9000</v>
      </c>
      <c r="H66" s="340">
        <v>42978</v>
      </c>
      <c r="I66" s="336"/>
      <c r="J66" s="341" t="s">
        <v>167</v>
      </c>
    </row>
    <row r="67" spans="1:10" ht="14.25">
      <c r="A67" s="334">
        <v>61</v>
      </c>
      <c r="B67" s="344" t="s">
        <v>22</v>
      </c>
      <c r="C67" s="336" t="s">
        <v>804</v>
      </c>
      <c r="D67" s="337"/>
      <c r="E67" s="338">
        <v>20000</v>
      </c>
      <c r="F67" s="337"/>
      <c r="G67" s="339">
        <f t="shared" si="0"/>
        <v>20000</v>
      </c>
      <c r="H67" s="340">
        <v>42978</v>
      </c>
      <c r="I67" s="336"/>
      <c r="J67" s="341" t="s">
        <v>172</v>
      </c>
    </row>
    <row r="68" spans="1:10" ht="14.25">
      <c r="A68" s="334">
        <v>62</v>
      </c>
      <c r="B68" s="344" t="s">
        <v>22</v>
      </c>
      <c r="C68" s="336" t="s">
        <v>174</v>
      </c>
      <c r="D68" s="337"/>
      <c r="E68" s="338">
        <v>50000</v>
      </c>
      <c r="F68" s="337"/>
      <c r="G68" s="339">
        <f t="shared" si="0"/>
        <v>50000</v>
      </c>
      <c r="H68" s="340">
        <v>42978</v>
      </c>
      <c r="I68" s="336"/>
      <c r="J68" s="341" t="s">
        <v>167</v>
      </c>
    </row>
    <row r="69" spans="1:10" ht="14.25">
      <c r="A69" s="334">
        <v>63</v>
      </c>
      <c r="B69" s="335" t="s">
        <v>22</v>
      </c>
      <c r="C69" s="336" t="s">
        <v>801</v>
      </c>
      <c r="D69" s="337"/>
      <c r="E69" s="338">
        <v>1207.73</v>
      </c>
      <c r="F69" s="337"/>
      <c r="G69" s="339">
        <f t="shared" si="0"/>
        <v>1207.73</v>
      </c>
      <c r="H69" s="340">
        <v>42978</v>
      </c>
      <c r="I69" s="336"/>
      <c r="J69" s="341" t="s">
        <v>175</v>
      </c>
    </row>
    <row r="70" spans="1:10" ht="14.25">
      <c r="A70" s="334">
        <v>64</v>
      </c>
      <c r="B70" s="335" t="s">
        <v>22</v>
      </c>
      <c r="C70" s="336" t="s">
        <v>802</v>
      </c>
      <c r="D70" s="337"/>
      <c r="E70" s="338">
        <v>28800</v>
      </c>
      <c r="F70" s="337"/>
      <c r="G70" s="339">
        <f t="shared" si="0"/>
        <v>28800</v>
      </c>
      <c r="H70" s="340">
        <v>42978</v>
      </c>
      <c r="I70" s="336"/>
      <c r="J70" s="341" t="s">
        <v>175</v>
      </c>
    </row>
    <row r="71" spans="1:10" ht="14.25">
      <c r="A71" s="334">
        <v>65</v>
      </c>
      <c r="B71" s="335" t="s">
        <v>23</v>
      </c>
      <c r="C71" s="336" t="s">
        <v>799</v>
      </c>
      <c r="D71" s="337"/>
      <c r="E71" s="338">
        <v>7693.4</v>
      </c>
      <c r="F71" s="337"/>
      <c r="G71" s="339">
        <f aca="true" t="shared" si="1" ref="G71:G134">SUM(D71:F71)</f>
        <v>7693.4</v>
      </c>
      <c r="H71" s="340">
        <v>42978</v>
      </c>
      <c r="I71" s="336"/>
      <c r="J71" s="341" t="s">
        <v>13</v>
      </c>
    </row>
    <row r="72" spans="1:10" ht="14.25">
      <c r="A72" s="334">
        <v>66</v>
      </c>
      <c r="B72" s="344" t="s">
        <v>23</v>
      </c>
      <c r="C72" s="336" t="s">
        <v>800</v>
      </c>
      <c r="D72" s="337"/>
      <c r="E72" s="338">
        <v>3230.87</v>
      </c>
      <c r="F72" s="337"/>
      <c r="G72" s="339">
        <f t="shared" si="1"/>
        <v>3230.87</v>
      </c>
      <c r="H72" s="340">
        <v>42978</v>
      </c>
      <c r="I72" s="336"/>
      <c r="J72" s="341" t="s">
        <v>13</v>
      </c>
    </row>
    <row r="73" spans="1:10" ht="14.25">
      <c r="A73" s="334">
        <v>67</v>
      </c>
      <c r="B73" s="335" t="s">
        <v>23</v>
      </c>
      <c r="C73" s="336" t="s">
        <v>168</v>
      </c>
      <c r="D73" s="337"/>
      <c r="E73" s="338">
        <v>30000</v>
      </c>
      <c r="F73" s="337"/>
      <c r="G73" s="339">
        <f t="shared" si="1"/>
        <v>30000</v>
      </c>
      <c r="H73" s="340">
        <v>42978</v>
      </c>
      <c r="I73" s="336"/>
      <c r="J73" s="341" t="s">
        <v>167</v>
      </c>
    </row>
    <row r="74" spans="1:10" ht="14.25">
      <c r="A74" s="334">
        <v>68</v>
      </c>
      <c r="B74" s="344" t="s">
        <v>23</v>
      </c>
      <c r="C74" s="336" t="s">
        <v>804</v>
      </c>
      <c r="D74" s="337"/>
      <c r="E74" s="338">
        <v>20000</v>
      </c>
      <c r="F74" s="337"/>
      <c r="G74" s="339">
        <f t="shared" si="1"/>
        <v>20000</v>
      </c>
      <c r="H74" s="340">
        <v>42978</v>
      </c>
      <c r="I74" s="336"/>
      <c r="J74" s="341" t="s">
        <v>172</v>
      </c>
    </row>
    <row r="75" spans="1:10" ht="14.25">
      <c r="A75" s="334">
        <v>69</v>
      </c>
      <c r="B75" s="344" t="s">
        <v>23</v>
      </c>
      <c r="C75" s="336" t="s">
        <v>174</v>
      </c>
      <c r="D75" s="337"/>
      <c r="E75" s="338">
        <v>50000</v>
      </c>
      <c r="F75" s="337"/>
      <c r="G75" s="339">
        <f t="shared" si="1"/>
        <v>50000</v>
      </c>
      <c r="H75" s="340">
        <v>42978</v>
      </c>
      <c r="I75" s="336"/>
      <c r="J75" s="341" t="s">
        <v>167</v>
      </c>
    </row>
    <row r="76" spans="1:10" ht="14.25">
      <c r="A76" s="334">
        <v>70</v>
      </c>
      <c r="B76" s="335" t="s">
        <v>23</v>
      </c>
      <c r="C76" s="336" t="s">
        <v>801</v>
      </c>
      <c r="D76" s="337"/>
      <c r="E76" s="338">
        <v>1207.73</v>
      </c>
      <c r="F76" s="337"/>
      <c r="G76" s="339">
        <f t="shared" si="1"/>
        <v>1207.73</v>
      </c>
      <c r="H76" s="340">
        <v>42978</v>
      </c>
      <c r="I76" s="336"/>
      <c r="J76" s="341" t="s">
        <v>175</v>
      </c>
    </row>
    <row r="77" spans="1:10" ht="14.25">
      <c r="A77" s="334">
        <v>71</v>
      </c>
      <c r="B77" s="335" t="s">
        <v>24</v>
      </c>
      <c r="C77" s="336" t="s">
        <v>799</v>
      </c>
      <c r="D77" s="337"/>
      <c r="E77" s="338">
        <v>8177.6</v>
      </c>
      <c r="F77" s="337"/>
      <c r="G77" s="339">
        <f t="shared" si="1"/>
        <v>8177.6</v>
      </c>
      <c r="H77" s="340">
        <v>42978</v>
      </c>
      <c r="I77" s="336"/>
      <c r="J77" s="341" t="s">
        <v>13</v>
      </c>
    </row>
    <row r="78" spans="1:10" ht="14.25">
      <c r="A78" s="334">
        <v>72</v>
      </c>
      <c r="B78" s="344" t="s">
        <v>24</v>
      </c>
      <c r="C78" s="336" t="s">
        <v>800</v>
      </c>
      <c r="D78" s="337"/>
      <c r="E78" s="338">
        <v>1840.06</v>
      </c>
      <c r="F78" s="337"/>
      <c r="G78" s="339">
        <f t="shared" si="1"/>
        <v>1840.06</v>
      </c>
      <c r="H78" s="340">
        <v>42978</v>
      </c>
      <c r="I78" s="336"/>
      <c r="J78" s="341" t="s">
        <v>13</v>
      </c>
    </row>
    <row r="79" spans="1:10" ht="14.25">
      <c r="A79" s="334">
        <v>73</v>
      </c>
      <c r="B79" s="335" t="s">
        <v>24</v>
      </c>
      <c r="C79" s="336" t="s">
        <v>807</v>
      </c>
      <c r="D79" s="337"/>
      <c r="E79" s="338">
        <v>83431</v>
      </c>
      <c r="F79" s="337"/>
      <c r="G79" s="339">
        <f t="shared" si="1"/>
        <v>83431</v>
      </c>
      <c r="H79" s="340">
        <v>42978</v>
      </c>
      <c r="I79" s="336"/>
      <c r="J79" s="341" t="s">
        <v>13</v>
      </c>
    </row>
    <row r="80" spans="1:10" ht="14.25">
      <c r="A80" s="334">
        <v>74</v>
      </c>
      <c r="B80" s="335" t="s">
        <v>24</v>
      </c>
      <c r="C80" s="336" t="s">
        <v>169</v>
      </c>
      <c r="D80" s="337"/>
      <c r="E80" s="338">
        <v>15000</v>
      </c>
      <c r="F80" s="337"/>
      <c r="G80" s="339">
        <f t="shared" si="1"/>
        <v>15000</v>
      </c>
      <c r="H80" s="340">
        <v>42978</v>
      </c>
      <c r="I80" s="336"/>
      <c r="J80" s="341" t="s">
        <v>170</v>
      </c>
    </row>
    <row r="81" spans="1:10" ht="14.25">
      <c r="A81" s="334">
        <v>75</v>
      </c>
      <c r="B81" s="335" t="s">
        <v>24</v>
      </c>
      <c r="C81" s="336" t="s">
        <v>801</v>
      </c>
      <c r="D81" s="337"/>
      <c r="E81" s="338">
        <v>1207.73</v>
      </c>
      <c r="F81" s="337"/>
      <c r="G81" s="339">
        <f t="shared" si="1"/>
        <v>1207.73</v>
      </c>
      <c r="H81" s="340">
        <v>42978</v>
      </c>
      <c r="I81" s="336"/>
      <c r="J81" s="341" t="s">
        <v>175</v>
      </c>
    </row>
    <row r="82" spans="1:10" ht="14.25">
      <c r="A82" s="334">
        <v>76</v>
      </c>
      <c r="B82" s="335" t="s">
        <v>25</v>
      </c>
      <c r="C82" s="336" t="s">
        <v>799</v>
      </c>
      <c r="D82" s="337"/>
      <c r="E82" s="338">
        <v>7693.4</v>
      </c>
      <c r="F82" s="337"/>
      <c r="G82" s="339">
        <f t="shared" si="1"/>
        <v>7693.4</v>
      </c>
      <c r="H82" s="340">
        <v>42978</v>
      </c>
      <c r="I82" s="336"/>
      <c r="J82" s="341" t="s">
        <v>13</v>
      </c>
    </row>
    <row r="83" spans="1:10" ht="14.25">
      <c r="A83" s="334">
        <v>77</v>
      </c>
      <c r="B83" s="344" t="s">
        <v>25</v>
      </c>
      <c r="C83" s="336" t="s">
        <v>800</v>
      </c>
      <c r="D83" s="337"/>
      <c r="E83" s="338">
        <v>1960.96</v>
      </c>
      <c r="F83" s="337"/>
      <c r="G83" s="339">
        <f t="shared" si="1"/>
        <v>1960.96</v>
      </c>
      <c r="H83" s="340">
        <v>42978</v>
      </c>
      <c r="I83" s="336"/>
      <c r="J83" s="341" t="s">
        <v>13</v>
      </c>
    </row>
    <row r="84" spans="1:10" ht="14.25">
      <c r="A84" s="334">
        <v>78</v>
      </c>
      <c r="B84" s="335" t="s">
        <v>25</v>
      </c>
      <c r="C84" s="336" t="s">
        <v>663</v>
      </c>
      <c r="D84" s="337"/>
      <c r="E84" s="338">
        <v>16233</v>
      </c>
      <c r="F84" s="337"/>
      <c r="G84" s="339">
        <f t="shared" si="1"/>
        <v>16233</v>
      </c>
      <c r="H84" s="340">
        <v>42978</v>
      </c>
      <c r="I84" s="336"/>
      <c r="J84" s="341" t="s">
        <v>13</v>
      </c>
    </row>
    <row r="85" spans="1:10" ht="14.25">
      <c r="A85" s="334">
        <v>79</v>
      </c>
      <c r="B85" s="335" t="s">
        <v>25</v>
      </c>
      <c r="C85" s="336" t="s">
        <v>169</v>
      </c>
      <c r="D85" s="337"/>
      <c r="E85" s="338">
        <v>40000</v>
      </c>
      <c r="F85" s="337"/>
      <c r="G85" s="339">
        <f t="shared" si="1"/>
        <v>40000</v>
      </c>
      <c r="H85" s="340">
        <v>42978</v>
      </c>
      <c r="I85" s="336"/>
      <c r="J85" s="341" t="s">
        <v>170</v>
      </c>
    </row>
    <row r="86" spans="1:10" ht="14.25">
      <c r="A86" s="334">
        <v>80</v>
      </c>
      <c r="B86" s="335" t="s">
        <v>25</v>
      </c>
      <c r="C86" s="336" t="s">
        <v>801</v>
      </c>
      <c r="D86" s="337"/>
      <c r="E86" s="338">
        <v>1207.73</v>
      </c>
      <c r="F86" s="337"/>
      <c r="G86" s="339">
        <f t="shared" si="1"/>
        <v>1207.73</v>
      </c>
      <c r="H86" s="340">
        <v>42978</v>
      </c>
      <c r="I86" s="336"/>
      <c r="J86" s="341" t="s">
        <v>175</v>
      </c>
    </row>
    <row r="87" spans="1:10" ht="14.25">
      <c r="A87" s="334">
        <v>81</v>
      </c>
      <c r="B87" s="335" t="s">
        <v>25</v>
      </c>
      <c r="C87" s="336" t="s">
        <v>802</v>
      </c>
      <c r="D87" s="337"/>
      <c r="E87" s="338">
        <v>28800</v>
      </c>
      <c r="F87" s="337"/>
      <c r="G87" s="339">
        <f t="shared" si="1"/>
        <v>28800</v>
      </c>
      <c r="H87" s="340">
        <v>42978</v>
      </c>
      <c r="I87" s="336"/>
      <c r="J87" s="341" t="s">
        <v>175</v>
      </c>
    </row>
    <row r="88" spans="1:10" ht="14.25">
      <c r="A88" s="334">
        <v>82</v>
      </c>
      <c r="B88" s="335" t="s">
        <v>26</v>
      </c>
      <c r="C88" s="336" t="s">
        <v>799</v>
      </c>
      <c r="D88" s="337"/>
      <c r="E88" s="338">
        <v>5272.4</v>
      </c>
      <c r="F88" s="337"/>
      <c r="G88" s="339">
        <f t="shared" si="1"/>
        <v>5272.4</v>
      </c>
      <c r="H88" s="340">
        <v>42978</v>
      </c>
      <c r="I88" s="336"/>
      <c r="J88" s="341" t="s">
        <v>13</v>
      </c>
    </row>
    <row r="89" spans="1:10" ht="14.25">
      <c r="A89" s="334">
        <v>83</v>
      </c>
      <c r="B89" s="344" t="s">
        <v>26</v>
      </c>
      <c r="C89" s="336" t="s">
        <v>800</v>
      </c>
      <c r="D89" s="337"/>
      <c r="E89" s="338">
        <v>1349.12</v>
      </c>
      <c r="F89" s="337"/>
      <c r="G89" s="339">
        <f t="shared" si="1"/>
        <v>1349.12</v>
      </c>
      <c r="H89" s="340">
        <v>42978</v>
      </c>
      <c r="I89" s="336"/>
      <c r="J89" s="341" t="s">
        <v>13</v>
      </c>
    </row>
    <row r="90" spans="1:10" ht="14.25">
      <c r="A90" s="334">
        <v>84</v>
      </c>
      <c r="B90" s="335" t="s">
        <v>26</v>
      </c>
      <c r="C90" s="336" t="s">
        <v>663</v>
      </c>
      <c r="D90" s="337"/>
      <c r="E90" s="338">
        <v>7043</v>
      </c>
      <c r="F90" s="337"/>
      <c r="G90" s="339">
        <f t="shared" si="1"/>
        <v>7043</v>
      </c>
      <c r="H90" s="340">
        <v>42978</v>
      </c>
      <c r="I90" s="336"/>
      <c r="J90" s="341" t="s">
        <v>13</v>
      </c>
    </row>
    <row r="91" spans="1:10" ht="14.25">
      <c r="A91" s="334">
        <v>85</v>
      </c>
      <c r="B91" s="344" t="s">
        <v>26</v>
      </c>
      <c r="C91" s="336" t="s">
        <v>174</v>
      </c>
      <c r="D91" s="337"/>
      <c r="E91" s="338">
        <v>15000</v>
      </c>
      <c r="F91" s="337"/>
      <c r="G91" s="339">
        <f t="shared" si="1"/>
        <v>15000</v>
      </c>
      <c r="H91" s="340">
        <v>42978</v>
      </c>
      <c r="I91" s="336"/>
      <c r="J91" s="341" t="s">
        <v>167</v>
      </c>
    </row>
    <row r="92" spans="1:10" ht="14.25">
      <c r="A92" s="334">
        <v>86</v>
      </c>
      <c r="B92" s="335" t="s">
        <v>26</v>
      </c>
      <c r="C92" s="336" t="s">
        <v>801</v>
      </c>
      <c r="D92" s="337"/>
      <c r="E92" s="338">
        <v>1207.73</v>
      </c>
      <c r="F92" s="337"/>
      <c r="G92" s="339">
        <f t="shared" si="1"/>
        <v>1207.73</v>
      </c>
      <c r="H92" s="340">
        <v>42978</v>
      </c>
      <c r="I92" s="336"/>
      <c r="J92" s="341" t="s">
        <v>175</v>
      </c>
    </row>
    <row r="93" spans="1:10" ht="14.25">
      <c r="A93" s="334">
        <v>87</v>
      </c>
      <c r="B93" s="335" t="s">
        <v>26</v>
      </c>
      <c r="C93" s="336" t="s">
        <v>802</v>
      </c>
      <c r="D93" s="337"/>
      <c r="E93" s="338">
        <v>42000</v>
      </c>
      <c r="F93" s="337"/>
      <c r="G93" s="339">
        <f t="shared" si="1"/>
        <v>42000</v>
      </c>
      <c r="H93" s="340">
        <v>42978</v>
      </c>
      <c r="I93" s="336"/>
      <c r="J93" s="341" t="s">
        <v>175</v>
      </c>
    </row>
    <row r="94" spans="1:10" ht="14.25">
      <c r="A94" s="334">
        <v>88</v>
      </c>
      <c r="B94" s="335" t="s">
        <v>27</v>
      </c>
      <c r="C94" s="336" t="s">
        <v>799</v>
      </c>
      <c r="D94" s="337"/>
      <c r="E94" s="338">
        <v>9361.2</v>
      </c>
      <c r="F94" s="337"/>
      <c r="G94" s="339">
        <f t="shared" si="1"/>
        <v>9361.2</v>
      </c>
      <c r="H94" s="340">
        <v>42978</v>
      </c>
      <c r="I94" s="336"/>
      <c r="J94" s="341" t="s">
        <v>13</v>
      </c>
    </row>
    <row r="95" spans="1:10" ht="14.25">
      <c r="A95" s="334">
        <v>89</v>
      </c>
      <c r="B95" s="344" t="s">
        <v>27</v>
      </c>
      <c r="C95" s="336" t="s">
        <v>800</v>
      </c>
      <c r="D95" s="337"/>
      <c r="E95" s="338">
        <v>3315.55</v>
      </c>
      <c r="F95" s="337"/>
      <c r="G95" s="339">
        <f t="shared" si="1"/>
        <v>3315.55</v>
      </c>
      <c r="H95" s="340">
        <v>42978</v>
      </c>
      <c r="I95" s="336"/>
      <c r="J95" s="341" t="s">
        <v>13</v>
      </c>
    </row>
    <row r="96" spans="1:10" ht="14.25">
      <c r="A96" s="334">
        <v>90</v>
      </c>
      <c r="B96" s="335" t="s">
        <v>27</v>
      </c>
      <c r="C96" s="336" t="s">
        <v>663</v>
      </c>
      <c r="D96" s="337"/>
      <c r="E96" s="338">
        <v>14614</v>
      </c>
      <c r="F96" s="337"/>
      <c r="G96" s="339">
        <f t="shared" si="1"/>
        <v>14614</v>
      </c>
      <c r="H96" s="340">
        <v>42978</v>
      </c>
      <c r="I96" s="336"/>
      <c r="J96" s="341" t="s">
        <v>13</v>
      </c>
    </row>
    <row r="97" spans="1:10" ht="14.25">
      <c r="A97" s="334">
        <v>91</v>
      </c>
      <c r="B97" s="335" t="s">
        <v>27</v>
      </c>
      <c r="C97" s="336" t="s">
        <v>803</v>
      </c>
      <c r="D97" s="337"/>
      <c r="E97" s="338">
        <v>732000</v>
      </c>
      <c r="F97" s="337"/>
      <c r="G97" s="339">
        <f t="shared" si="1"/>
        <v>732000</v>
      </c>
      <c r="H97" s="340">
        <v>42978</v>
      </c>
      <c r="I97" s="336"/>
      <c r="J97" s="341" t="s">
        <v>171</v>
      </c>
    </row>
    <row r="98" spans="1:10" ht="14.25">
      <c r="A98" s="334">
        <v>92</v>
      </c>
      <c r="B98" s="335" t="s">
        <v>27</v>
      </c>
      <c r="C98" s="336" t="s">
        <v>801</v>
      </c>
      <c r="D98" s="337"/>
      <c r="E98" s="338">
        <v>2415.46</v>
      </c>
      <c r="F98" s="337"/>
      <c r="G98" s="339">
        <f t="shared" si="1"/>
        <v>2415.46</v>
      </c>
      <c r="H98" s="340">
        <v>42978</v>
      </c>
      <c r="I98" s="336"/>
      <c r="J98" s="341" t="s">
        <v>175</v>
      </c>
    </row>
    <row r="99" spans="1:10" ht="14.25">
      <c r="A99" s="334">
        <v>93</v>
      </c>
      <c r="B99" s="335" t="s">
        <v>27</v>
      </c>
      <c r="C99" s="336" t="s">
        <v>802</v>
      </c>
      <c r="D99" s="337"/>
      <c r="E99" s="338">
        <v>43200</v>
      </c>
      <c r="F99" s="337"/>
      <c r="G99" s="339">
        <f t="shared" si="1"/>
        <v>43200</v>
      </c>
      <c r="H99" s="340">
        <v>42978</v>
      </c>
      <c r="I99" s="336"/>
      <c r="J99" s="341" t="s">
        <v>175</v>
      </c>
    </row>
    <row r="100" spans="1:10" ht="14.25">
      <c r="A100" s="334">
        <v>94</v>
      </c>
      <c r="B100" s="335" t="s">
        <v>28</v>
      </c>
      <c r="C100" s="336" t="s">
        <v>799</v>
      </c>
      <c r="D100" s="337"/>
      <c r="E100" s="338">
        <v>9361.2</v>
      </c>
      <c r="F100" s="337"/>
      <c r="G100" s="339">
        <f t="shared" si="1"/>
        <v>9361.2</v>
      </c>
      <c r="H100" s="340">
        <v>42978</v>
      </c>
      <c r="I100" s="336"/>
      <c r="J100" s="341" t="s">
        <v>13</v>
      </c>
    </row>
    <row r="101" spans="1:10" ht="14.25">
      <c r="A101" s="334">
        <v>95</v>
      </c>
      <c r="B101" s="344" t="s">
        <v>28</v>
      </c>
      <c r="C101" s="336" t="s">
        <v>800</v>
      </c>
      <c r="D101" s="337"/>
      <c r="E101" s="338">
        <v>2192.32</v>
      </c>
      <c r="F101" s="337"/>
      <c r="G101" s="339">
        <f t="shared" si="1"/>
        <v>2192.32</v>
      </c>
      <c r="H101" s="340">
        <v>42978</v>
      </c>
      <c r="I101" s="336"/>
      <c r="J101" s="341" t="s">
        <v>13</v>
      </c>
    </row>
    <row r="102" spans="1:10" ht="14.25">
      <c r="A102" s="334">
        <v>96</v>
      </c>
      <c r="B102" s="335" t="s">
        <v>28</v>
      </c>
      <c r="C102" s="336" t="s">
        <v>663</v>
      </c>
      <c r="D102" s="337"/>
      <c r="E102" s="338">
        <v>16487</v>
      </c>
      <c r="F102" s="337"/>
      <c r="G102" s="339">
        <f t="shared" si="1"/>
        <v>16487</v>
      </c>
      <c r="H102" s="340">
        <v>42978</v>
      </c>
      <c r="I102" s="336"/>
      <c r="J102" s="341" t="s">
        <v>13</v>
      </c>
    </row>
    <row r="103" spans="1:10" ht="14.25">
      <c r="A103" s="334">
        <v>97</v>
      </c>
      <c r="B103" s="335" t="s">
        <v>28</v>
      </c>
      <c r="C103" s="336" t="s">
        <v>169</v>
      </c>
      <c r="D103" s="337"/>
      <c r="E103" s="338">
        <v>30000</v>
      </c>
      <c r="F103" s="337"/>
      <c r="G103" s="339">
        <f t="shared" si="1"/>
        <v>30000</v>
      </c>
      <c r="H103" s="340">
        <v>42978</v>
      </c>
      <c r="I103" s="336"/>
      <c r="J103" s="341" t="s">
        <v>170</v>
      </c>
    </row>
    <row r="104" spans="1:10" ht="14.25">
      <c r="A104" s="334">
        <v>98</v>
      </c>
      <c r="B104" s="344" t="s">
        <v>28</v>
      </c>
      <c r="C104" s="336" t="s">
        <v>174</v>
      </c>
      <c r="D104" s="337"/>
      <c r="E104" s="338">
        <v>80000</v>
      </c>
      <c r="F104" s="337"/>
      <c r="G104" s="339">
        <f t="shared" si="1"/>
        <v>80000</v>
      </c>
      <c r="H104" s="340">
        <v>42978</v>
      </c>
      <c r="I104" s="336"/>
      <c r="J104" s="341" t="s">
        <v>167</v>
      </c>
    </row>
    <row r="105" spans="1:10" ht="14.25">
      <c r="A105" s="334">
        <v>99</v>
      </c>
      <c r="B105" s="335" t="s">
        <v>28</v>
      </c>
      <c r="C105" s="336" t="s">
        <v>808</v>
      </c>
      <c r="D105" s="337"/>
      <c r="E105" s="338">
        <v>100000</v>
      </c>
      <c r="F105" s="337"/>
      <c r="G105" s="339">
        <f t="shared" si="1"/>
        <v>100000</v>
      </c>
      <c r="H105" s="340">
        <v>42978</v>
      </c>
      <c r="I105" s="336"/>
      <c r="J105" s="341" t="s">
        <v>167</v>
      </c>
    </row>
    <row r="106" spans="1:10" ht="14.25">
      <c r="A106" s="334">
        <v>100</v>
      </c>
      <c r="B106" s="335" t="s">
        <v>28</v>
      </c>
      <c r="C106" s="336" t="s">
        <v>801</v>
      </c>
      <c r="D106" s="337"/>
      <c r="E106" s="338">
        <v>1207.73</v>
      </c>
      <c r="F106" s="337"/>
      <c r="G106" s="339">
        <f t="shared" si="1"/>
        <v>1207.73</v>
      </c>
      <c r="H106" s="340">
        <v>42978</v>
      </c>
      <c r="I106" s="336"/>
      <c r="J106" s="341" t="s">
        <v>175</v>
      </c>
    </row>
    <row r="107" spans="1:10" ht="14.25">
      <c r="A107" s="334">
        <v>101</v>
      </c>
      <c r="B107" s="335" t="s">
        <v>28</v>
      </c>
      <c r="C107" s="336" t="s">
        <v>802</v>
      </c>
      <c r="D107" s="337"/>
      <c r="E107" s="338">
        <v>28800</v>
      </c>
      <c r="F107" s="337"/>
      <c r="G107" s="339">
        <f t="shared" si="1"/>
        <v>28800</v>
      </c>
      <c r="H107" s="340">
        <v>42978</v>
      </c>
      <c r="I107" s="336"/>
      <c r="J107" s="341" t="s">
        <v>175</v>
      </c>
    </row>
    <row r="108" spans="1:10" ht="14.25">
      <c r="A108" s="334">
        <v>102</v>
      </c>
      <c r="B108" s="335" t="s">
        <v>29</v>
      </c>
      <c r="C108" s="336" t="s">
        <v>799</v>
      </c>
      <c r="D108" s="337"/>
      <c r="E108" s="338">
        <v>7693.4</v>
      </c>
      <c r="F108" s="337"/>
      <c r="G108" s="339">
        <f t="shared" si="1"/>
        <v>7693.4</v>
      </c>
      <c r="H108" s="340">
        <v>42978</v>
      </c>
      <c r="I108" s="336"/>
      <c r="J108" s="341" t="s">
        <v>13</v>
      </c>
    </row>
    <row r="109" spans="1:10" ht="14.25">
      <c r="A109" s="334">
        <v>103</v>
      </c>
      <c r="B109" s="344" t="s">
        <v>29</v>
      </c>
      <c r="C109" s="336" t="s">
        <v>800</v>
      </c>
      <c r="D109" s="337"/>
      <c r="E109" s="338">
        <v>3285.31</v>
      </c>
      <c r="F109" s="337"/>
      <c r="G109" s="339">
        <f t="shared" si="1"/>
        <v>3285.31</v>
      </c>
      <c r="H109" s="340">
        <v>42978</v>
      </c>
      <c r="I109" s="336"/>
      <c r="J109" s="341" t="s">
        <v>13</v>
      </c>
    </row>
    <row r="110" spans="1:10" ht="14.25">
      <c r="A110" s="334">
        <v>104</v>
      </c>
      <c r="B110" s="335" t="s">
        <v>29</v>
      </c>
      <c r="C110" s="336" t="s">
        <v>663</v>
      </c>
      <c r="D110" s="337"/>
      <c r="E110" s="338">
        <v>13008</v>
      </c>
      <c r="F110" s="337"/>
      <c r="G110" s="339">
        <f t="shared" si="1"/>
        <v>13008</v>
      </c>
      <c r="H110" s="340">
        <v>42978</v>
      </c>
      <c r="I110" s="336"/>
      <c r="J110" s="341" t="s">
        <v>13</v>
      </c>
    </row>
    <row r="111" spans="1:10" ht="14.25">
      <c r="A111" s="334">
        <v>105</v>
      </c>
      <c r="B111" s="335" t="s">
        <v>29</v>
      </c>
      <c r="C111" s="336" t="s">
        <v>169</v>
      </c>
      <c r="D111" s="337"/>
      <c r="E111" s="338">
        <v>15000</v>
      </c>
      <c r="F111" s="337"/>
      <c r="G111" s="339">
        <f t="shared" si="1"/>
        <v>15000</v>
      </c>
      <c r="H111" s="340">
        <v>42978</v>
      </c>
      <c r="I111" s="336"/>
      <c r="J111" s="341" t="s">
        <v>170</v>
      </c>
    </row>
    <row r="112" spans="1:10" ht="14.25">
      <c r="A112" s="334">
        <v>106</v>
      </c>
      <c r="B112" s="335" t="s">
        <v>29</v>
      </c>
      <c r="C112" s="336" t="s">
        <v>801</v>
      </c>
      <c r="D112" s="337"/>
      <c r="E112" s="338">
        <v>2415.46</v>
      </c>
      <c r="F112" s="337"/>
      <c r="G112" s="339">
        <f t="shared" si="1"/>
        <v>2415.46</v>
      </c>
      <c r="H112" s="340">
        <v>42978</v>
      </c>
      <c r="I112" s="336"/>
      <c r="J112" s="341" t="s">
        <v>175</v>
      </c>
    </row>
    <row r="113" spans="1:10" ht="14.25">
      <c r="A113" s="334">
        <v>107</v>
      </c>
      <c r="B113" s="335" t="s">
        <v>29</v>
      </c>
      <c r="C113" s="336" t="s">
        <v>802</v>
      </c>
      <c r="D113" s="337"/>
      <c r="E113" s="338">
        <v>43200</v>
      </c>
      <c r="F113" s="337"/>
      <c r="G113" s="339">
        <f t="shared" si="1"/>
        <v>43200</v>
      </c>
      <c r="H113" s="340">
        <v>42978</v>
      </c>
      <c r="I113" s="336"/>
      <c r="J113" s="341" t="s">
        <v>175</v>
      </c>
    </row>
    <row r="114" spans="1:10" ht="14.25">
      <c r="A114" s="334">
        <v>108</v>
      </c>
      <c r="B114" s="335" t="s">
        <v>30</v>
      </c>
      <c r="C114" s="336" t="s">
        <v>799</v>
      </c>
      <c r="D114" s="337"/>
      <c r="E114" s="338">
        <v>7693.4</v>
      </c>
      <c r="F114" s="337"/>
      <c r="G114" s="339">
        <f t="shared" si="1"/>
        <v>7693.4</v>
      </c>
      <c r="H114" s="340">
        <v>42978</v>
      </c>
      <c r="I114" s="336"/>
      <c r="J114" s="341" t="s">
        <v>13</v>
      </c>
    </row>
    <row r="115" spans="1:10" ht="14.25">
      <c r="A115" s="334">
        <v>109</v>
      </c>
      <c r="B115" s="344" t="s">
        <v>30</v>
      </c>
      <c r="C115" s="336" t="s">
        <v>800</v>
      </c>
      <c r="D115" s="337"/>
      <c r="E115" s="338">
        <v>2212.41</v>
      </c>
      <c r="F115" s="337"/>
      <c r="G115" s="339">
        <f t="shared" si="1"/>
        <v>2212.41</v>
      </c>
      <c r="H115" s="340">
        <v>42978</v>
      </c>
      <c r="I115" s="336"/>
      <c r="J115" s="341" t="s">
        <v>13</v>
      </c>
    </row>
    <row r="116" spans="1:10" ht="14.25">
      <c r="A116" s="334">
        <v>110</v>
      </c>
      <c r="B116" s="335" t="s">
        <v>30</v>
      </c>
      <c r="C116" s="336" t="s">
        <v>803</v>
      </c>
      <c r="D116" s="337"/>
      <c r="E116" s="338">
        <v>450000</v>
      </c>
      <c r="F116" s="337"/>
      <c r="G116" s="339">
        <f t="shared" si="1"/>
        <v>450000</v>
      </c>
      <c r="H116" s="340">
        <v>42978</v>
      </c>
      <c r="I116" s="336"/>
      <c r="J116" s="341" t="s">
        <v>171</v>
      </c>
    </row>
    <row r="117" spans="1:10" ht="14.25">
      <c r="A117" s="334">
        <v>111</v>
      </c>
      <c r="B117" s="344" t="s">
        <v>30</v>
      </c>
      <c r="C117" s="336" t="s">
        <v>804</v>
      </c>
      <c r="D117" s="337"/>
      <c r="E117" s="338">
        <v>70000</v>
      </c>
      <c r="F117" s="337"/>
      <c r="G117" s="339">
        <f t="shared" si="1"/>
        <v>70000</v>
      </c>
      <c r="H117" s="340">
        <v>42978</v>
      </c>
      <c r="I117" s="336"/>
      <c r="J117" s="341" t="s">
        <v>172</v>
      </c>
    </row>
    <row r="118" spans="1:10" ht="14.25">
      <c r="A118" s="334">
        <v>112</v>
      </c>
      <c r="B118" s="344" t="s">
        <v>30</v>
      </c>
      <c r="C118" s="336" t="s">
        <v>174</v>
      </c>
      <c r="D118" s="337"/>
      <c r="E118" s="338">
        <v>100000</v>
      </c>
      <c r="F118" s="337"/>
      <c r="G118" s="339">
        <f t="shared" si="1"/>
        <v>100000</v>
      </c>
      <c r="H118" s="340">
        <v>42978</v>
      </c>
      <c r="I118" s="336"/>
      <c r="J118" s="341" t="s">
        <v>167</v>
      </c>
    </row>
    <row r="119" spans="1:10" ht="14.25">
      <c r="A119" s="334">
        <v>113</v>
      </c>
      <c r="B119" s="335" t="s">
        <v>30</v>
      </c>
      <c r="C119" s="336" t="s">
        <v>805</v>
      </c>
      <c r="D119" s="337"/>
      <c r="E119" s="338">
        <v>70000</v>
      </c>
      <c r="F119" s="337"/>
      <c r="G119" s="339">
        <f t="shared" si="1"/>
        <v>70000</v>
      </c>
      <c r="H119" s="340">
        <v>42978</v>
      </c>
      <c r="I119" s="336"/>
      <c r="J119" s="341" t="s">
        <v>806</v>
      </c>
    </row>
    <row r="120" spans="1:10" ht="14.25">
      <c r="A120" s="334">
        <v>114</v>
      </c>
      <c r="B120" s="335" t="s">
        <v>30</v>
      </c>
      <c r="C120" s="336" t="s">
        <v>801</v>
      </c>
      <c r="D120" s="337"/>
      <c r="E120" s="338">
        <v>1207.73</v>
      </c>
      <c r="F120" s="337"/>
      <c r="G120" s="339">
        <f t="shared" si="1"/>
        <v>1207.73</v>
      </c>
      <c r="H120" s="340">
        <v>42978</v>
      </c>
      <c r="I120" s="336"/>
      <c r="J120" s="341" t="s">
        <v>175</v>
      </c>
    </row>
    <row r="121" spans="1:10" ht="14.25">
      <c r="A121" s="334">
        <v>115</v>
      </c>
      <c r="B121" s="335" t="s">
        <v>30</v>
      </c>
      <c r="C121" s="336" t="s">
        <v>802</v>
      </c>
      <c r="D121" s="337"/>
      <c r="E121" s="338">
        <v>28800</v>
      </c>
      <c r="F121" s="337"/>
      <c r="G121" s="339">
        <f t="shared" si="1"/>
        <v>28800</v>
      </c>
      <c r="H121" s="340">
        <v>42978</v>
      </c>
      <c r="I121" s="336"/>
      <c r="J121" s="341" t="s">
        <v>175</v>
      </c>
    </row>
    <row r="122" spans="1:10" ht="14.25">
      <c r="A122" s="334">
        <v>116</v>
      </c>
      <c r="B122" s="335" t="s">
        <v>31</v>
      </c>
      <c r="C122" s="336" t="s">
        <v>799</v>
      </c>
      <c r="D122" s="337"/>
      <c r="E122" s="338">
        <v>5272.4</v>
      </c>
      <c r="F122" s="337"/>
      <c r="G122" s="339">
        <f t="shared" si="1"/>
        <v>5272.4</v>
      </c>
      <c r="H122" s="340">
        <v>42978</v>
      </c>
      <c r="I122" s="336"/>
      <c r="J122" s="341" t="s">
        <v>13</v>
      </c>
    </row>
    <row r="123" spans="1:10" ht="14.25">
      <c r="A123" s="334">
        <v>117</v>
      </c>
      <c r="B123" s="344" t="s">
        <v>31</v>
      </c>
      <c r="C123" s="336" t="s">
        <v>800</v>
      </c>
      <c r="D123" s="337"/>
      <c r="E123" s="338">
        <v>1349.91</v>
      </c>
      <c r="F123" s="337"/>
      <c r="G123" s="339">
        <f t="shared" si="1"/>
        <v>1349.91</v>
      </c>
      <c r="H123" s="340">
        <v>42978</v>
      </c>
      <c r="I123" s="336"/>
      <c r="J123" s="341" t="s">
        <v>13</v>
      </c>
    </row>
    <row r="124" spans="1:10" ht="14.25">
      <c r="A124" s="334">
        <v>118</v>
      </c>
      <c r="B124" s="335" t="s">
        <v>31</v>
      </c>
      <c r="C124" s="336" t="s">
        <v>663</v>
      </c>
      <c r="D124" s="337"/>
      <c r="E124" s="338">
        <v>16121</v>
      </c>
      <c r="F124" s="337"/>
      <c r="G124" s="339">
        <f t="shared" si="1"/>
        <v>16121</v>
      </c>
      <c r="H124" s="340">
        <v>42978</v>
      </c>
      <c r="I124" s="336"/>
      <c r="J124" s="341" t="s">
        <v>13</v>
      </c>
    </row>
    <row r="125" spans="1:10" ht="14.25">
      <c r="A125" s="334">
        <v>119</v>
      </c>
      <c r="B125" s="335" t="s">
        <v>31</v>
      </c>
      <c r="C125" s="336" t="s">
        <v>803</v>
      </c>
      <c r="D125" s="337"/>
      <c r="E125" s="338">
        <v>7000</v>
      </c>
      <c r="F125" s="337"/>
      <c r="G125" s="339">
        <f t="shared" si="1"/>
        <v>7000</v>
      </c>
      <c r="H125" s="340">
        <v>42978</v>
      </c>
      <c r="I125" s="336"/>
      <c r="J125" s="341" t="s">
        <v>171</v>
      </c>
    </row>
    <row r="126" spans="1:10" ht="14.25">
      <c r="A126" s="334">
        <v>120</v>
      </c>
      <c r="B126" s="344" t="s">
        <v>31</v>
      </c>
      <c r="C126" s="336" t="s">
        <v>804</v>
      </c>
      <c r="D126" s="337"/>
      <c r="E126" s="338">
        <v>10000</v>
      </c>
      <c r="F126" s="337"/>
      <c r="G126" s="339">
        <f t="shared" si="1"/>
        <v>10000</v>
      </c>
      <c r="H126" s="340">
        <v>42978</v>
      </c>
      <c r="I126" s="336"/>
      <c r="J126" s="341" t="s">
        <v>172</v>
      </c>
    </row>
    <row r="127" spans="1:10" ht="14.25">
      <c r="A127" s="334">
        <v>121</v>
      </c>
      <c r="B127" s="344" t="s">
        <v>31</v>
      </c>
      <c r="C127" s="336" t="s">
        <v>174</v>
      </c>
      <c r="D127" s="337"/>
      <c r="E127" s="338">
        <v>10000</v>
      </c>
      <c r="F127" s="337"/>
      <c r="G127" s="339">
        <f t="shared" si="1"/>
        <v>10000</v>
      </c>
      <c r="H127" s="340">
        <v>42978</v>
      </c>
      <c r="I127" s="336"/>
      <c r="J127" s="341" t="s">
        <v>167</v>
      </c>
    </row>
    <row r="128" spans="1:10" ht="14.25">
      <c r="A128" s="334">
        <v>122</v>
      </c>
      <c r="B128" s="335" t="s">
        <v>31</v>
      </c>
      <c r="C128" s="336" t="s">
        <v>801</v>
      </c>
      <c r="D128" s="337"/>
      <c r="E128" s="338">
        <v>1207.73</v>
      </c>
      <c r="F128" s="337"/>
      <c r="G128" s="339">
        <f t="shared" si="1"/>
        <v>1207.73</v>
      </c>
      <c r="H128" s="340">
        <v>42978</v>
      </c>
      <c r="I128" s="336"/>
      <c r="J128" s="341" t="s">
        <v>175</v>
      </c>
    </row>
    <row r="129" spans="1:10" ht="14.25">
      <c r="A129" s="334">
        <v>123</v>
      </c>
      <c r="B129" s="335" t="s">
        <v>32</v>
      </c>
      <c r="C129" s="336" t="s">
        <v>799</v>
      </c>
      <c r="D129" s="337"/>
      <c r="E129" s="338">
        <v>1829.2</v>
      </c>
      <c r="F129" s="337"/>
      <c r="G129" s="339">
        <f t="shared" si="1"/>
        <v>1829.2</v>
      </c>
      <c r="H129" s="340">
        <v>42978</v>
      </c>
      <c r="I129" s="336"/>
      <c r="J129" s="341" t="s">
        <v>13</v>
      </c>
    </row>
    <row r="130" spans="1:10" ht="14.25">
      <c r="A130" s="334">
        <v>124</v>
      </c>
      <c r="B130" s="344" t="s">
        <v>32</v>
      </c>
      <c r="C130" s="336" t="s">
        <v>800</v>
      </c>
      <c r="D130" s="337"/>
      <c r="E130" s="338">
        <v>319.57</v>
      </c>
      <c r="F130" s="337"/>
      <c r="G130" s="339">
        <f t="shared" si="1"/>
        <v>319.57</v>
      </c>
      <c r="H130" s="340">
        <v>42978</v>
      </c>
      <c r="I130" s="336"/>
      <c r="J130" s="341" t="s">
        <v>13</v>
      </c>
    </row>
    <row r="131" spans="1:10" ht="14.25">
      <c r="A131" s="334">
        <v>125</v>
      </c>
      <c r="B131" s="335" t="s">
        <v>32</v>
      </c>
      <c r="C131" s="336" t="s">
        <v>801</v>
      </c>
      <c r="D131" s="337"/>
      <c r="E131" s="338">
        <v>1207.73</v>
      </c>
      <c r="F131" s="337"/>
      <c r="G131" s="339">
        <f t="shared" si="1"/>
        <v>1207.73</v>
      </c>
      <c r="H131" s="340">
        <v>42978</v>
      </c>
      <c r="I131" s="336"/>
      <c r="J131" s="341" t="s">
        <v>175</v>
      </c>
    </row>
    <row r="132" spans="1:10" ht="14.25">
      <c r="A132" s="334">
        <v>126</v>
      </c>
      <c r="B132" s="335" t="s">
        <v>32</v>
      </c>
      <c r="C132" s="336" t="s">
        <v>810</v>
      </c>
      <c r="D132" s="337"/>
      <c r="E132" s="338">
        <v>1020</v>
      </c>
      <c r="F132" s="337"/>
      <c r="G132" s="339">
        <f t="shared" si="1"/>
        <v>1020</v>
      </c>
      <c r="H132" s="340">
        <v>42978</v>
      </c>
      <c r="I132" s="336"/>
      <c r="J132" s="341" t="s">
        <v>175</v>
      </c>
    </row>
    <row r="133" spans="1:10" ht="14.25">
      <c r="A133" s="334">
        <v>127</v>
      </c>
      <c r="B133" s="335" t="s">
        <v>33</v>
      </c>
      <c r="C133" s="336" t="s">
        <v>799</v>
      </c>
      <c r="D133" s="337"/>
      <c r="E133" s="338">
        <v>2259.6</v>
      </c>
      <c r="F133" s="337"/>
      <c r="G133" s="339">
        <f t="shared" si="1"/>
        <v>2259.6</v>
      </c>
      <c r="H133" s="340">
        <v>42978</v>
      </c>
      <c r="I133" s="336"/>
      <c r="J133" s="341" t="s">
        <v>13</v>
      </c>
    </row>
    <row r="134" spans="1:10" ht="14.25">
      <c r="A134" s="334">
        <v>128</v>
      </c>
      <c r="B134" s="344" t="s">
        <v>33</v>
      </c>
      <c r="C134" s="336" t="s">
        <v>800</v>
      </c>
      <c r="D134" s="337"/>
      <c r="E134" s="338">
        <v>677.3</v>
      </c>
      <c r="F134" s="337"/>
      <c r="G134" s="339">
        <f t="shared" si="1"/>
        <v>677.3</v>
      </c>
      <c r="H134" s="340">
        <v>42978</v>
      </c>
      <c r="I134" s="336"/>
      <c r="J134" s="341" t="s">
        <v>13</v>
      </c>
    </row>
    <row r="135" spans="1:10" ht="14.25">
      <c r="A135" s="334">
        <v>129</v>
      </c>
      <c r="B135" s="335" t="s">
        <v>33</v>
      </c>
      <c r="C135" s="336" t="s">
        <v>663</v>
      </c>
      <c r="D135" s="337"/>
      <c r="E135" s="338">
        <v>16987</v>
      </c>
      <c r="F135" s="337"/>
      <c r="G135" s="339">
        <f aca="true" t="shared" si="2" ref="G135:G198">SUM(D135:F135)</f>
        <v>16987</v>
      </c>
      <c r="H135" s="340">
        <v>42978</v>
      </c>
      <c r="I135" s="336"/>
      <c r="J135" s="341" t="s">
        <v>13</v>
      </c>
    </row>
    <row r="136" spans="1:10" ht="14.25">
      <c r="A136" s="334">
        <v>130</v>
      </c>
      <c r="B136" s="335" t="s">
        <v>33</v>
      </c>
      <c r="C136" s="336" t="s">
        <v>811</v>
      </c>
      <c r="D136" s="337"/>
      <c r="E136" s="338">
        <v>4127</v>
      </c>
      <c r="F136" s="337"/>
      <c r="G136" s="339">
        <f t="shared" si="2"/>
        <v>4127</v>
      </c>
      <c r="H136" s="340">
        <v>42978</v>
      </c>
      <c r="I136" s="336"/>
      <c r="J136" s="341" t="s">
        <v>13</v>
      </c>
    </row>
    <row r="137" spans="1:10" ht="14.25">
      <c r="A137" s="334">
        <v>131</v>
      </c>
      <c r="B137" s="335" t="s">
        <v>33</v>
      </c>
      <c r="C137" s="336" t="s">
        <v>173</v>
      </c>
      <c r="D137" s="337"/>
      <c r="E137" s="338">
        <v>30000</v>
      </c>
      <c r="F137" s="337"/>
      <c r="G137" s="339">
        <f t="shared" si="2"/>
        <v>30000</v>
      </c>
      <c r="H137" s="340">
        <v>42978</v>
      </c>
      <c r="I137" s="336"/>
      <c r="J137" s="341" t="s">
        <v>167</v>
      </c>
    </row>
    <row r="138" spans="1:10" ht="14.25">
      <c r="A138" s="334">
        <v>132</v>
      </c>
      <c r="B138" s="335" t="s">
        <v>33</v>
      </c>
      <c r="C138" s="336" t="s">
        <v>801</v>
      </c>
      <c r="D138" s="337"/>
      <c r="E138" s="338">
        <v>1207.73</v>
      </c>
      <c r="F138" s="337"/>
      <c r="G138" s="339">
        <f t="shared" si="2"/>
        <v>1207.73</v>
      </c>
      <c r="H138" s="340">
        <v>42978</v>
      </c>
      <c r="I138" s="336"/>
      <c r="J138" s="341" t="s">
        <v>175</v>
      </c>
    </row>
    <row r="139" spans="1:10" ht="14.25">
      <c r="A139" s="334">
        <v>133</v>
      </c>
      <c r="B139" s="335" t="s">
        <v>33</v>
      </c>
      <c r="C139" s="336" t="s">
        <v>810</v>
      </c>
      <c r="D139" s="337"/>
      <c r="E139" s="338">
        <v>510</v>
      </c>
      <c r="F139" s="337"/>
      <c r="G139" s="339">
        <f t="shared" si="2"/>
        <v>510</v>
      </c>
      <c r="H139" s="340">
        <v>42978</v>
      </c>
      <c r="I139" s="336"/>
      <c r="J139" s="341" t="s">
        <v>175</v>
      </c>
    </row>
    <row r="140" spans="1:10" ht="14.25">
      <c r="A140" s="334">
        <v>134</v>
      </c>
      <c r="B140" s="335" t="s">
        <v>176</v>
      </c>
      <c r="C140" s="336" t="s">
        <v>799</v>
      </c>
      <c r="D140" s="337"/>
      <c r="E140" s="338">
        <v>2743.8</v>
      </c>
      <c r="F140" s="337"/>
      <c r="G140" s="339">
        <f t="shared" si="2"/>
        <v>2743.8</v>
      </c>
      <c r="H140" s="340">
        <v>42978</v>
      </c>
      <c r="I140" s="336"/>
      <c r="J140" s="341" t="s">
        <v>13</v>
      </c>
    </row>
    <row r="141" spans="1:10" ht="14.25">
      <c r="A141" s="334">
        <v>135</v>
      </c>
      <c r="B141" s="344" t="s">
        <v>176</v>
      </c>
      <c r="C141" s="336" t="s">
        <v>800</v>
      </c>
      <c r="D141" s="337"/>
      <c r="E141" s="338">
        <v>920.61</v>
      </c>
      <c r="F141" s="337"/>
      <c r="G141" s="339">
        <f t="shared" si="2"/>
        <v>920.61</v>
      </c>
      <c r="H141" s="340">
        <v>42978</v>
      </c>
      <c r="I141" s="336"/>
      <c r="J141" s="341" t="s">
        <v>13</v>
      </c>
    </row>
    <row r="142" spans="1:10" ht="14.25">
      <c r="A142" s="334">
        <v>136</v>
      </c>
      <c r="B142" s="335" t="s">
        <v>176</v>
      </c>
      <c r="C142" s="336" t="s">
        <v>663</v>
      </c>
      <c r="D142" s="337"/>
      <c r="E142" s="338">
        <v>1500</v>
      </c>
      <c r="F142" s="337"/>
      <c r="G142" s="339">
        <f t="shared" si="2"/>
        <v>1500</v>
      </c>
      <c r="H142" s="340">
        <v>42978</v>
      </c>
      <c r="I142" s="336"/>
      <c r="J142" s="341" t="s">
        <v>13</v>
      </c>
    </row>
    <row r="143" spans="1:10" ht="14.25">
      <c r="A143" s="334">
        <v>137</v>
      </c>
      <c r="B143" s="335" t="s">
        <v>176</v>
      </c>
      <c r="C143" s="336" t="s">
        <v>801</v>
      </c>
      <c r="D143" s="337"/>
      <c r="E143" s="338">
        <v>1207.73</v>
      </c>
      <c r="F143" s="337"/>
      <c r="G143" s="339">
        <f t="shared" si="2"/>
        <v>1207.73</v>
      </c>
      <c r="H143" s="340">
        <v>42978</v>
      </c>
      <c r="I143" s="336"/>
      <c r="J143" s="341" t="s">
        <v>175</v>
      </c>
    </row>
    <row r="144" spans="1:10" ht="14.25">
      <c r="A144" s="334">
        <v>138</v>
      </c>
      <c r="B144" s="335" t="s">
        <v>176</v>
      </c>
      <c r="C144" s="336" t="s">
        <v>810</v>
      </c>
      <c r="D144" s="337"/>
      <c r="E144" s="338">
        <v>510</v>
      </c>
      <c r="F144" s="337"/>
      <c r="G144" s="339">
        <f t="shared" si="2"/>
        <v>510</v>
      </c>
      <c r="H144" s="340">
        <v>42978</v>
      </c>
      <c r="I144" s="336"/>
      <c r="J144" s="341" t="s">
        <v>175</v>
      </c>
    </row>
    <row r="145" spans="1:10" ht="14.25">
      <c r="A145" s="334">
        <v>139</v>
      </c>
      <c r="B145" s="335" t="s">
        <v>34</v>
      </c>
      <c r="C145" s="336" t="s">
        <v>799</v>
      </c>
      <c r="D145" s="337"/>
      <c r="E145" s="338">
        <v>4519.2</v>
      </c>
      <c r="F145" s="337"/>
      <c r="G145" s="339">
        <f t="shared" si="2"/>
        <v>4519.2</v>
      </c>
      <c r="H145" s="340">
        <v>42978</v>
      </c>
      <c r="I145" s="336"/>
      <c r="J145" s="341" t="s">
        <v>13</v>
      </c>
    </row>
    <row r="146" spans="1:10" ht="14.25">
      <c r="A146" s="334">
        <v>140</v>
      </c>
      <c r="B146" s="344" t="s">
        <v>34</v>
      </c>
      <c r="C146" s="336" t="s">
        <v>800</v>
      </c>
      <c r="D146" s="337"/>
      <c r="E146" s="338">
        <v>1341.49</v>
      </c>
      <c r="F146" s="337"/>
      <c r="G146" s="339">
        <f t="shared" si="2"/>
        <v>1341.49</v>
      </c>
      <c r="H146" s="340">
        <v>42978</v>
      </c>
      <c r="I146" s="336"/>
      <c r="J146" s="341" t="s">
        <v>13</v>
      </c>
    </row>
    <row r="147" spans="1:10" ht="14.25">
      <c r="A147" s="334">
        <v>141</v>
      </c>
      <c r="B147" s="335" t="s">
        <v>34</v>
      </c>
      <c r="C147" s="336" t="s">
        <v>168</v>
      </c>
      <c r="D147" s="337"/>
      <c r="E147" s="338">
        <v>40000</v>
      </c>
      <c r="F147" s="337"/>
      <c r="G147" s="339">
        <f t="shared" si="2"/>
        <v>40000</v>
      </c>
      <c r="H147" s="340">
        <v>42978</v>
      </c>
      <c r="I147" s="336"/>
      <c r="J147" s="341" t="s">
        <v>167</v>
      </c>
    </row>
    <row r="148" spans="1:10" ht="14.25">
      <c r="A148" s="334">
        <v>142</v>
      </c>
      <c r="B148" s="335" t="s">
        <v>34</v>
      </c>
      <c r="C148" s="336" t="s">
        <v>801</v>
      </c>
      <c r="D148" s="337"/>
      <c r="E148" s="338">
        <v>1207.73</v>
      </c>
      <c r="F148" s="337"/>
      <c r="G148" s="339">
        <f t="shared" si="2"/>
        <v>1207.73</v>
      </c>
      <c r="H148" s="340">
        <v>42978</v>
      </c>
      <c r="I148" s="336"/>
      <c r="J148" s="341" t="s">
        <v>175</v>
      </c>
    </row>
    <row r="149" spans="1:10" ht="14.25">
      <c r="A149" s="334">
        <v>143</v>
      </c>
      <c r="B149" s="335" t="s">
        <v>35</v>
      </c>
      <c r="C149" s="336" t="s">
        <v>799</v>
      </c>
      <c r="D149" s="337"/>
      <c r="E149" s="338">
        <v>4519.2</v>
      </c>
      <c r="F149" s="337"/>
      <c r="G149" s="339">
        <f t="shared" si="2"/>
        <v>4519.2</v>
      </c>
      <c r="H149" s="340">
        <v>42978</v>
      </c>
      <c r="I149" s="336"/>
      <c r="J149" s="341" t="s">
        <v>13</v>
      </c>
    </row>
    <row r="150" spans="1:10" ht="14.25">
      <c r="A150" s="334">
        <v>144</v>
      </c>
      <c r="B150" s="344" t="s">
        <v>35</v>
      </c>
      <c r="C150" s="336" t="s">
        <v>800</v>
      </c>
      <c r="D150" s="337"/>
      <c r="E150" s="338">
        <v>1409.53</v>
      </c>
      <c r="F150" s="337"/>
      <c r="G150" s="339">
        <f t="shared" si="2"/>
        <v>1409.53</v>
      </c>
      <c r="H150" s="340">
        <v>42978</v>
      </c>
      <c r="I150" s="336"/>
      <c r="J150" s="341" t="s">
        <v>13</v>
      </c>
    </row>
    <row r="151" spans="1:10" ht="14.25">
      <c r="A151" s="334">
        <v>145</v>
      </c>
      <c r="B151" s="335" t="s">
        <v>35</v>
      </c>
      <c r="C151" s="336" t="s">
        <v>168</v>
      </c>
      <c r="D151" s="337"/>
      <c r="E151" s="338">
        <v>40000</v>
      </c>
      <c r="F151" s="337"/>
      <c r="G151" s="339">
        <f t="shared" si="2"/>
        <v>40000</v>
      </c>
      <c r="H151" s="340">
        <v>42978</v>
      </c>
      <c r="I151" s="336"/>
      <c r="J151" s="341" t="s">
        <v>167</v>
      </c>
    </row>
    <row r="152" spans="1:10" ht="14.25">
      <c r="A152" s="334">
        <v>146</v>
      </c>
      <c r="B152" s="335" t="s">
        <v>35</v>
      </c>
      <c r="C152" s="336" t="s">
        <v>801</v>
      </c>
      <c r="D152" s="337"/>
      <c r="E152" s="338">
        <v>1207.73</v>
      </c>
      <c r="F152" s="337"/>
      <c r="G152" s="339">
        <f t="shared" si="2"/>
        <v>1207.73</v>
      </c>
      <c r="H152" s="340">
        <v>42978</v>
      </c>
      <c r="I152" s="336"/>
      <c r="J152" s="341" t="s">
        <v>175</v>
      </c>
    </row>
    <row r="153" spans="1:10" ht="14.25">
      <c r="A153" s="334">
        <v>147</v>
      </c>
      <c r="B153" s="335" t="s">
        <v>36</v>
      </c>
      <c r="C153" s="336" t="s">
        <v>799</v>
      </c>
      <c r="D153" s="337"/>
      <c r="E153" s="338">
        <v>4519.2</v>
      </c>
      <c r="F153" s="337"/>
      <c r="G153" s="339">
        <f t="shared" si="2"/>
        <v>4519.2</v>
      </c>
      <c r="H153" s="340">
        <v>42978</v>
      </c>
      <c r="I153" s="336"/>
      <c r="J153" s="341" t="s">
        <v>13</v>
      </c>
    </row>
    <row r="154" spans="1:10" ht="14.25">
      <c r="A154" s="334">
        <v>148</v>
      </c>
      <c r="B154" s="344" t="s">
        <v>36</v>
      </c>
      <c r="C154" s="336" t="s">
        <v>800</v>
      </c>
      <c r="D154" s="337"/>
      <c r="E154" s="338">
        <v>1454.75</v>
      </c>
      <c r="F154" s="337"/>
      <c r="G154" s="339">
        <f t="shared" si="2"/>
        <v>1454.75</v>
      </c>
      <c r="H154" s="340">
        <v>42978</v>
      </c>
      <c r="I154" s="336"/>
      <c r="J154" s="341" t="s">
        <v>13</v>
      </c>
    </row>
    <row r="155" spans="1:10" ht="14.25">
      <c r="A155" s="334">
        <v>149</v>
      </c>
      <c r="B155" s="335" t="s">
        <v>36</v>
      </c>
      <c r="C155" s="336" t="s">
        <v>663</v>
      </c>
      <c r="D155" s="337"/>
      <c r="E155" s="338">
        <v>14416</v>
      </c>
      <c r="F155" s="337"/>
      <c r="G155" s="339">
        <f t="shared" si="2"/>
        <v>14416</v>
      </c>
      <c r="H155" s="340">
        <v>42978</v>
      </c>
      <c r="I155" s="336"/>
      <c r="J155" s="341" t="s">
        <v>13</v>
      </c>
    </row>
    <row r="156" spans="1:10" ht="14.25">
      <c r="A156" s="334">
        <v>150</v>
      </c>
      <c r="B156" s="335" t="s">
        <v>36</v>
      </c>
      <c r="C156" s="336" t="s">
        <v>801</v>
      </c>
      <c r="D156" s="337"/>
      <c r="E156" s="338">
        <v>1207.73</v>
      </c>
      <c r="F156" s="337"/>
      <c r="G156" s="339">
        <f t="shared" si="2"/>
        <v>1207.73</v>
      </c>
      <c r="H156" s="340">
        <v>42978</v>
      </c>
      <c r="I156" s="336"/>
      <c r="J156" s="341" t="s">
        <v>175</v>
      </c>
    </row>
    <row r="157" spans="1:10" ht="14.25">
      <c r="A157" s="334">
        <v>151</v>
      </c>
      <c r="B157" s="335" t="s">
        <v>36</v>
      </c>
      <c r="C157" s="336" t="s">
        <v>810</v>
      </c>
      <c r="D157" s="337"/>
      <c r="E157" s="338">
        <v>510</v>
      </c>
      <c r="F157" s="337"/>
      <c r="G157" s="339">
        <f t="shared" si="2"/>
        <v>510</v>
      </c>
      <c r="H157" s="340">
        <v>42978</v>
      </c>
      <c r="I157" s="336"/>
      <c r="J157" s="341" t="s">
        <v>175</v>
      </c>
    </row>
    <row r="158" spans="1:10" ht="14.25">
      <c r="A158" s="334">
        <v>152</v>
      </c>
      <c r="B158" s="335" t="s">
        <v>36</v>
      </c>
      <c r="C158" s="336" t="s">
        <v>802</v>
      </c>
      <c r="D158" s="337"/>
      <c r="E158" s="338">
        <v>18000</v>
      </c>
      <c r="F158" s="337"/>
      <c r="G158" s="339">
        <f t="shared" si="2"/>
        <v>18000</v>
      </c>
      <c r="H158" s="340">
        <v>42978</v>
      </c>
      <c r="I158" s="336"/>
      <c r="J158" s="341" t="s">
        <v>175</v>
      </c>
    </row>
    <row r="159" spans="1:10" ht="14.25">
      <c r="A159" s="334">
        <v>153</v>
      </c>
      <c r="B159" s="335" t="s">
        <v>37</v>
      </c>
      <c r="C159" s="336" t="s">
        <v>799</v>
      </c>
      <c r="D159" s="337"/>
      <c r="E159" s="338">
        <v>4519.2</v>
      </c>
      <c r="F159" s="337"/>
      <c r="G159" s="339">
        <f t="shared" si="2"/>
        <v>4519.2</v>
      </c>
      <c r="H159" s="340">
        <v>42978</v>
      </c>
      <c r="I159" s="336"/>
      <c r="J159" s="341" t="s">
        <v>13</v>
      </c>
    </row>
    <row r="160" spans="1:10" ht="14.25">
      <c r="A160" s="334">
        <v>154</v>
      </c>
      <c r="B160" s="344" t="s">
        <v>37</v>
      </c>
      <c r="C160" s="336" t="s">
        <v>800</v>
      </c>
      <c r="D160" s="337"/>
      <c r="E160" s="338">
        <v>1446.26</v>
      </c>
      <c r="F160" s="337"/>
      <c r="G160" s="339">
        <f t="shared" si="2"/>
        <v>1446.26</v>
      </c>
      <c r="H160" s="340">
        <v>42978</v>
      </c>
      <c r="I160" s="336"/>
      <c r="J160" s="341" t="s">
        <v>13</v>
      </c>
    </row>
    <row r="161" spans="1:10" ht="14.25">
      <c r="A161" s="334">
        <v>155</v>
      </c>
      <c r="B161" s="335" t="s">
        <v>37</v>
      </c>
      <c r="C161" s="336" t="s">
        <v>168</v>
      </c>
      <c r="D161" s="337"/>
      <c r="E161" s="338">
        <v>10000</v>
      </c>
      <c r="F161" s="337"/>
      <c r="G161" s="339">
        <f t="shared" si="2"/>
        <v>10000</v>
      </c>
      <c r="H161" s="340">
        <v>42978</v>
      </c>
      <c r="I161" s="336"/>
      <c r="J161" s="341" t="s">
        <v>167</v>
      </c>
    </row>
    <row r="162" spans="1:10" ht="14.25">
      <c r="A162" s="334">
        <v>156</v>
      </c>
      <c r="B162" s="344" t="s">
        <v>37</v>
      </c>
      <c r="C162" s="336" t="s">
        <v>804</v>
      </c>
      <c r="D162" s="337"/>
      <c r="E162" s="338">
        <v>14500</v>
      </c>
      <c r="F162" s="337"/>
      <c r="G162" s="339">
        <f t="shared" si="2"/>
        <v>14500</v>
      </c>
      <c r="H162" s="340">
        <v>42978</v>
      </c>
      <c r="I162" s="336"/>
      <c r="J162" s="341" t="s">
        <v>172</v>
      </c>
    </row>
    <row r="163" spans="1:10" ht="14.25">
      <c r="A163" s="334">
        <v>157</v>
      </c>
      <c r="B163" s="335" t="s">
        <v>37</v>
      </c>
      <c r="C163" s="336" t="s">
        <v>801</v>
      </c>
      <c r="D163" s="337"/>
      <c r="E163" s="338">
        <v>1207.73</v>
      </c>
      <c r="F163" s="337"/>
      <c r="G163" s="339">
        <f t="shared" si="2"/>
        <v>1207.73</v>
      </c>
      <c r="H163" s="340">
        <v>42978</v>
      </c>
      <c r="I163" s="336"/>
      <c r="J163" s="341" t="s">
        <v>175</v>
      </c>
    </row>
    <row r="164" spans="1:10" ht="14.25">
      <c r="A164" s="334">
        <v>158</v>
      </c>
      <c r="B164" s="335" t="s">
        <v>37</v>
      </c>
      <c r="C164" s="336" t="s">
        <v>802</v>
      </c>
      <c r="D164" s="337"/>
      <c r="E164" s="338">
        <v>18000</v>
      </c>
      <c r="F164" s="337"/>
      <c r="G164" s="339">
        <f t="shared" si="2"/>
        <v>18000</v>
      </c>
      <c r="H164" s="340">
        <v>42978</v>
      </c>
      <c r="I164" s="336"/>
      <c r="J164" s="341" t="s">
        <v>175</v>
      </c>
    </row>
    <row r="165" spans="1:10" ht="14.25">
      <c r="A165" s="334">
        <v>159</v>
      </c>
      <c r="B165" s="335" t="s">
        <v>44</v>
      </c>
      <c r="C165" s="336" t="s">
        <v>799</v>
      </c>
      <c r="D165" s="337"/>
      <c r="E165" s="338">
        <v>4142.6</v>
      </c>
      <c r="F165" s="337"/>
      <c r="G165" s="339">
        <f t="shared" si="2"/>
        <v>4142.6</v>
      </c>
      <c r="H165" s="340">
        <v>42978</v>
      </c>
      <c r="I165" s="336"/>
      <c r="J165" s="341" t="s">
        <v>13</v>
      </c>
    </row>
    <row r="166" spans="1:10" ht="14.25">
      <c r="A166" s="334">
        <v>160</v>
      </c>
      <c r="B166" s="344" t="s">
        <v>44</v>
      </c>
      <c r="C166" s="336" t="s">
        <v>800</v>
      </c>
      <c r="D166" s="337"/>
      <c r="E166" s="338">
        <v>1063.61</v>
      </c>
      <c r="F166" s="337"/>
      <c r="G166" s="339">
        <f t="shared" si="2"/>
        <v>1063.61</v>
      </c>
      <c r="H166" s="340">
        <v>42978</v>
      </c>
      <c r="I166" s="336"/>
      <c r="J166" s="341" t="s">
        <v>13</v>
      </c>
    </row>
    <row r="167" spans="1:10" ht="14.25">
      <c r="A167" s="334">
        <v>161</v>
      </c>
      <c r="B167" s="335" t="s">
        <v>44</v>
      </c>
      <c r="C167" s="336" t="s">
        <v>663</v>
      </c>
      <c r="D167" s="337"/>
      <c r="E167" s="338">
        <v>15691</v>
      </c>
      <c r="F167" s="337"/>
      <c r="G167" s="339">
        <f t="shared" si="2"/>
        <v>15691</v>
      </c>
      <c r="H167" s="340">
        <v>42978</v>
      </c>
      <c r="I167" s="336"/>
      <c r="J167" s="341" t="s">
        <v>13</v>
      </c>
    </row>
    <row r="168" spans="1:10" ht="14.25">
      <c r="A168" s="334">
        <v>162</v>
      </c>
      <c r="B168" s="335" t="s">
        <v>44</v>
      </c>
      <c r="C168" s="336" t="s">
        <v>803</v>
      </c>
      <c r="D168" s="337"/>
      <c r="E168" s="338">
        <v>80000</v>
      </c>
      <c r="F168" s="337"/>
      <c r="G168" s="339">
        <f t="shared" si="2"/>
        <v>80000</v>
      </c>
      <c r="H168" s="340">
        <v>42978</v>
      </c>
      <c r="I168" s="336"/>
      <c r="J168" s="341" t="s">
        <v>171</v>
      </c>
    </row>
    <row r="169" spans="1:10" ht="14.25">
      <c r="A169" s="334">
        <v>163</v>
      </c>
      <c r="B169" s="335" t="s">
        <v>44</v>
      </c>
      <c r="C169" s="336" t="s">
        <v>801</v>
      </c>
      <c r="D169" s="337"/>
      <c r="E169" s="338">
        <v>1207.73</v>
      </c>
      <c r="F169" s="337"/>
      <c r="G169" s="339">
        <f t="shared" si="2"/>
        <v>1207.73</v>
      </c>
      <c r="H169" s="340">
        <v>42978</v>
      </c>
      <c r="I169" s="336"/>
      <c r="J169" s="341" t="s">
        <v>175</v>
      </c>
    </row>
    <row r="170" spans="1:10" ht="14.25">
      <c r="A170" s="334">
        <v>164</v>
      </c>
      <c r="B170" s="335" t="s">
        <v>44</v>
      </c>
      <c r="C170" s="336" t="s">
        <v>802</v>
      </c>
      <c r="D170" s="337"/>
      <c r="E170" s="338">
        <v>14400</v>
      </c>
      <c r="F170" s="337"/>
      <c r="G170" s="339">
        <f t="shared" si="2"/>
        <v>14400</v>
      </c>
      <c r="H170" s="340">
        <v>42978</v>
      </c>
      <c r="I170" s="336"/>
      <c r="J170" s="341" t="s">
        <v>175</v>
      </c>
    </row>
    <row r="171" spans="1:10" ht="14.25">
      <c r="A171" s="334">
        <v>165</v>
      </c>
      <c r="B171" s="335" t="s">
        <v>45</v>
      </c>
      <c r="C171" s="336" t="s">
        <v>799</v>
      </c>
      <c r="D171" s="337"/>
      <c r="E171" s="338">
        <v>4519.2</v>
      </c>
      <c r="F171" s="337"/>
      <c r="G171" s="339">
        <f t="shared" si="2"/>
        <v>4519.2</v>
      </c>
      <c r="H171" s="340">
        <v>42978</v>
      </c>
      <c r="I171" s="336"/>
      <c r="J171" s="341" t="s">
        <v>13</v>
      </c>
    </row>
    <row r="172" spans="1:10" ht="14.25">
      <c r="A172" s="334">
        <v>166</v>
      </c>
      <c r="B172" s="344" t="s">
        <v>45</v>
      </c>
      <c r="C172" s="336" t="s">
        <v>800</v>
      </c>
      <c r="D172" s="337"/>
      <c r="E172" s="338">
        <v>1063.25</v>
      </c>
      <c r="F172" s="337"/>
      <c r="G172" s="339">
        <f t="shared" si="2"/>
        <v>1063.25</v>
      </c>
      <c r="H172" s="340">
        <v>42978</v>
      </c>
      <c r="I172" s="336"/>
      <c r="J172" s="341" t="s">
        <v>13</v>
      </c>
    </row>
    <row r="173" spans="1:10" ht="14.25">
      <c r="A173" s="334">
        <v>167</v>
      </c>
      <c r="B173" s="335" t="s">
        <v>45</v>
      </c>
      <c r="C173" s="336" t="s">
        <v>168</v>
      </c>
      <c r="D173" s="337"/>
      <c r="E173" s="338">
        <v>10000</v>
      </c>
      <c r="F173" s="337"/>
      <c r="G173" s="339">
        <f t="shared" si="2"/>
        <v>10000</v>
      </c>
      <c r="H173" s="340">
        <v>42978</v>
      </c>
      <c r="I173" s="336"/>
      <c r="J173" s="341" t="s">
        <v>167</v>
      </c>
    </row>
    <row r="174" spans="1:10" ht="14.25">
      <c r="A174" s="334">
        <v>168</v>
      </c>
      <c r="B174" s="335" t="s">
        <v>45</v>
      </c>
      <c r="C174" s="336" t="s">
        <v>801</v>
      </c>
      <c r="D174" s="337"/>
      <c r="E174" s="338">
        <v>1207.73</v>
      </c>
      <c r="F174" s="337"/>
      <c r="G174" s="339">
        <f t="shared" si="2"/>
        <v>1207.73</v>
      </c>
      <c r="H174" s="340">
        <v>42978</v>
      </c>
      <c r="I174" s="336"/>
      <c r="J174" s="341" t="s">
        <v>175</v>
      </c>
    </row>
    <row r="175" spans="1:10" ht="14.25">
      <c r="A175" s="334">
        <v>169</v>
      </c>
      <c r="B175" s="335" t="s">
        <v>45</v>
      </c>
      <c r="C175" s="336" t="s">
        <v>802</v>
      </c>
      <c r="D175" s="337"/>
      <c r="E175" s="338">
        <v>14400</v>
      </c>
      <c r="F175" s="337"/>
      <c r="G175" s="339">
        <f t="shared" si="2"/>
        <v>14400</v>
      </c>
      <c r="H175" s="340">
        <v>42978</v>
      </c>
      <c r="I175" s="336"/>
      <c r="J175" s="341" t="s">
        <v>175</v>
      </c>
    </row>
    <row r="176" spans="1:10" ht="14.25">
      <c r="A176" s="334">
        <v>170</v>
      </c>
      <c r="B176" s="335" t="s">
        <v>46</v>
      </c>
      <c r="C176" s="336" t="s">
        <v>799</v>
      </c>
      <c r="D176" s="337"/>
      <c r="E176" s="338">
        <v>2474.8</v>
      </c>
      <c r="F176" s="337"/>
      <c r="G176" s="339">
        <f t="shared" si="2"/>
        <v>2474.8</v>
      </c>
      <c r="H176" s="340">
        <v>42978</v>
      </c>
      <c r="I176" s="336"/>
      <c r="J176" s="341" t="s">
        <v>13</v>
      </c>
    </row>
    <row r="177" spans="1:10" ht="14.25">
      <c r="A177" s="334">
        <v>171</v>
      </c>
      <c r="B177" s="344" t="s">
        <v>46</v>
      </c>
      <c r="C177" s="336" t="s">
        <v>800</v>
      </c>
      <c r="D177" s="337"/>
      <c r="E177" s="338">
        <v>936.3</v>
      </c>
      <c r="F177" s="337"/>
      <c r="G177" s="339">
        <f t="shared" si="2"/>
        <v>936.3</v>
      </c>
      <c r="H177" s="340">
        <v>42978</v>
      </c>
      <c r="I177" s="336"/>
      <c r="J177" s="341" t="s">
        <v>13</v>
      </c>
    </row>
    <row r="178" spans="1:10" ht="14.25">
      <c r="A178" s="334">
        <v>172</v>
      </c>
      <c r="B178" s="335" t="s">
        <v>46</v>
      </c>
      <c r="C178" s="336" t="s">
        <v>801</v>
      </c>
      <c r="D178" s="337"/>
      <c r="E178" s="338">
        <v>1207.73</v>
      </c>
      <c r="F178" s="337"/>
      <c r="G178" s="339">
        <f t="shared" si="2"/>
        <v>1207.73</v>
      </c>
      <c r="H178" s="340">
        <v>42978</v>
      </c>
      <c r="I178" s="336"/>
      <c r="J178" s="341" t="s">
        <v>175</v>
      </c>
    </row>
    <row r="179" spans="1:10" ht="14.25">
      <c r="A179" s="334">
        <v>173</v>
      </c>
      <c r="B179" s="335" t="s">
        <v>46</v>
      </c>
      <c r="C179" s="336" t="s">
        <v>802</v>
      </c>
      <c r="D179" s="337"/>
      <c r="E179" s="338">
        <v>14400</v>
      </c>
      <c r="F179" s="337"/>
      <c r="G179" s="339">
        <f t="shared" si="2"/>
        <v>14400</v>
      </c>
      <c r="H179" s="340">
        <v>42978</v>
      </c>
      <c r="I179" s="336"/>
      <c r="J179" s="341" t="s">
        <v>175</v>
      </c>
    </row>
    <row r="180" spans="1:10" ht="14.25">
      <c r="A180" s="334">
        <v>174</v>
      </c>
      <c r="B180" s="335" t="s">
        <v>47</v>
      </c>
      <c r="C180" s="336" t="s">
        <v>799</v>
      </c>
      <c r="D180" s="337"/>
      <c r="E180" s="338">
        <v>4142.6</v>
      </c>
      <c r="F180" s="337"/>
      <c r="G180" s="339">
        <f t="shared" si="2"/>
        <v>4142.6</v>
      </c>
      <c r="H180" s="340">
        <v>42978</v>
      </c>
      <c r="I180" s="336"/>
      <c r="J180" s="341" t="s">
        <v>13</v>
      </c>
    </row>
    <row r="181" spans="1:10" ht="14.25">
      <c r="A181" s="334">
        <v>175</v>
      </c>
      <c r="B181" s="344" t="s">
        <v>47</v>
      </c>
      <c r="C181" s="336" t="s">
        <v>800</v>
      </c>
      <c r="D181" s="337"/>
      <c r="E181" s="338">
        <v>1063.61</v>
      </c>
      <c r="F181" s="337"/>
      <c r="G181" s="339">
        <f t="shared" si="2"/>
        <v>1063.61</v>
      </c>
      <c r="H181" s="340">
        <v>42978</v>
      </c>
      <c r="I181" s="336"/>
      <c r="J181" s="341" t="s">
        <v>13</v>
      </c>
    </row>
    <row r="182" spans="1:10" ht="14.25">
      <c r="A182" s="334">
        <v>176</v>
      </c>
      <c r="B182" s="335" t="s">
        <v>47</v>
      </c>
      <c r="C182" s="336" t="s">
        <v>801</v>
      </c>
      <c r="D182" s="337"/>
      <c r="E182" s="338">
        <v>1207.73</v>
      </c>
      <c r="F182" s="337"/>
      <c r="G182" s="339">
        <f t="shared" si="2"/>
        <v>1207.73</v>
      </c>
      <c r="H182" s="340">
        <v>42978</v>
      </c>
      <c r="I182" s="336"/>
      <c r="J182" s="341" t="s">
        <v>175</v>
      </c>
    </row>
    <row r="183" spans="1:10" ht="14.25">
      <c r="A183" s="334">
        <v>177</v>
      </c>
      <c r="B183" s="335" t="s">
        <v>47</v>
      </c>
      <c r="C183" s="336" t="s">
        <v>810</v>
      </c>
      <c r="D183" s="337"/>
      <c r="E183" s="338">
        <v>4590</v>
      </c>
      <c r="F183" s="337"/>
      <c r="G183" s="339">
        <f t="shared" si="2"/>
        <v>4590</v>
      </c>
      <c r="H183" s="340">
        <v>42978</v>
      </c>
      <c r="I183" s="336"/>
      <c r="J183" s="341" t="s">
        <v>175</v>
      </c>
    </row>
    <row r="184" spans="1:10" ht="14.25">
      <c r="A184" s="334">
        <v>178</v>
      </c>
      <c r="B184" s="335" t="s">
        <v>48</v>
      </c>
      <c r="C184" s="336" t="s">
        <v>799</v>
      </c>
      <c r="D184" s="337"/>
      <c r="E184" s="338">
        <v>2474.8</v>
      </c>
      <c r="F184" s="337"/>
      <c r="G184" s="339">
        <f t="shared" si="2"/>
        <v>2474.8</v>
      </c>
      <c r="H184" s="340">
        <v>42978</v>
      </c>
      <c r="I184" s="336"/>
      <c r="J184" s="341" t="s">
        <v>13</v>
      </c>
    </row>
    <row r="185" spans="1:10" ht="14.25">
      <c r="A185" s="334">
        <v>179</v>
      </c>
      <c r="B185" s="344" t="s">
        <v>48</v>
      </c>
      <c r="C185" s="336" t="s">
        <v>800</v>
      </c>
      <c r="D185" s="337"/>
      <c r="E185" s="338">
        <v>915.35</v>
      </c>
      <c r="F185" s="337"/>
      <c r="G185" s="339">
        <f t="shared" si="2"/>
        <v>915.35</v>
      </c>
      <c r="H185" s="340">
        <v>42978</v>
      </c>
      <c r="I185" s="336"/>
      <c r="J185" s="341" t="s">
        <v>13</v>
      </c>
    </row>
    <row r="186" spans="1:10" ht="14.25">
      <c r="A186" s="334">
        <v>180</v>
      </c>
      <c r="B186" s="335" t="s">
        <v>48</v>
      </c>
      <c r="C186" s="336" t="s">
        <v>663</v>
      </c>
      <c r="D186" s="337"/>
      <c r="E186" s="338">
        <v>10670</v>
      </c>
      <c r="F186" s="337"/>
      <c r="G186" s="339">
        <f t="shared" si="2"/>
        <v>10670</v>
      </c>
      <c r="H186" s="340">
        <v>42978</v>
      </c>
      <c r="I186" s="336"/>
      <c r="J186" s="341" t="s">
        <v>13</v>
      </c>
    </row>
    <row r="187" spans="1:10" ht="14.25">
      <c r="A187" s="334">
        <v>181</v>
      </c>
      <c r="B187" s="335" t="s">
        <v>48</v>
      </c>
      <c r="C187" s="336" t="s">
        <v>801</v>
      </c>
      <c r="D187" s="337"/>
      <c r="E187" s="338">
        <v>1207.73</v>
      </c>
      <c r="F187" s="337"/>
      <c r="G187" s="339">
        <f t="shared" si="2"/>
        <v>1207.73</v>
      </c>
      <c r="H187" s="340">
        <v>42978</v>
      </c>
      <c r="I187" s="336"/>
      <c r="J187" s="341" t="s">
        <v>175</v>
      </c>
    </row>
    <row r="188" spans="1:10" ht="14.25">
      <c r="A188" s="334">
        <v>182</v>
      </c>
      <c r="B188" s="335" t="s">
        <v>48</v>
      </c>
      <c r="C188" s="336" t="s">
        <v>802</v>
      </c>
      <c r="D188" s="337"/>
      <c r="E188" s="338">
        <v>14400</v>
      </c>
      <c r="F188" s="337"/>
      <c r="G188" s="339">
        <f t="shared" si="2"/>
        <v>14400</v>
      </c>
      <c r="H188" s="340">
        <v>42978</v>
      </c>
      <c r="I188" s="336"/>
      <c r="J188" s="341" t="s">
        <v>175</v>
      </c>
    </row>
    <row r="189" spans="1:10" ht="14.25">
      <c r="A189" s="334">
        <v>183</v>
      </c>
      <c r="B189" s="335" t="s">
        <v>49</v>
      </c>
      <c r="C189" s="336" t="s">
        <v>799</v>
      </c>
      <c r="D189" s="337"/>
      <c r="E189" s="338">
        <v>4519.2</v>
      </c>
      <c r="F189" s="337"/>
      <c r="G189" s="339">
        <f t="shared" si="2"/>
        <v>4519.2</v>
      </c>
      <c r="H189" s="340">
        <v>42978</v>
      </c>
      <c r="I189" s="336"/>
      <c r="J189" s="341" t="s">
        <v>13</v>
      </c>
    </row>
    <row r="190" spans="1:10" ht="14.25">
      <c r="A190" s="334">
        <v>184</v>
      </c>
      <c r="B190" s="344" t="s">
        <v>49</v>
      </c>
      <c r="C190" s="336" t="s">
        <v>800</v>
      </c>
      <c r="D190" s="337"/>
      <c r="E190" s="338">
        <v>1063.61</v>
      </c>
      <c r="F190" s="337"/>
      <c r="G190" s="339">
        <f t="shared" si="2"/>
        <v>1063.61</v>
      </c>
      <c r="H190" s="340">
        <v>42978</v>
      </c>
      <c r="I190" s="336"/>
      <c r="J190" s="341" t="s">
        <v>13</v>
      </c>
    </row>
    <row r="191" spans="1:10" ht="14.25">
      <c r="A191" s="334">
        <v>185</v>
      </c>
      <c r="B191" s="335" t="s">
        <v>49</v>
      </c>
      <c r="C191" s="336" t="s">
        <v>663</v>
      </c>
      <c r="D191" s="337"/>
      <c r="E191" s="338">
        <v>6831</v>
      </c>
      <c r="F191" s="337"/>
      <c r="G191" s="339">
        <f t="shared" si="2"/>
        <v>6831</v>
      </c>
      <c r="H191" s="340">
        <v>42978</v>
      </c>
      <c r="I191" s="336"/>
      <c r="J191" s="341" t="s">
        <v>13</v>
      </c>
    </row>
    <row r="192" spans="1:10" ht="14.25">
      <c r="A192" s="334">
        <v>186</v>
      </c>
      <c r="B192" s="335" t="s">
        <v>49</v>
      </c>
      <c r="C192" s="336" t="s">
        <v>168</v>
      </c>
      <c r="D192" s="337"/>
      <c r="E192" s="338">
        <v>10000</v>
      </c>
      <c r="F192" s="337"/>
      <c r="G192" s="339">
        <f t="shared" si="2"/>
        <v>10000</v>
      </c>
      <c r="H192" s="340">
        <v>42978</v>
      </c>
      <c r="I192" s="336"/>
      <c r="J192" s="341" t="s">
        <v>167</v>
      </c>
    </row>
    <row r="193" spans="1:10" ht="14.25">
      <c r="A193" s="334">
        <v>187</v>
      </c>
      <c r="B193" s="344" t="s">
        <v>49</v>
      </c>
      <c r="C193" s="336" t="s">
        <v>174</v>
      </c>
      <c r="D193" s="337"/>
      <c r="E193" s="338">
        <v>45000</v>
      </c>
      <c r="F193" s="337"/>
      <c r="G193" s="339">
        <f t="shared" si="2"/>
        <v>45000</v>
      </c>
      <c r="H193" s="340">
        <v>42978</v>
      </c>
      <c r="I193" s="336"/>
      <c r="J193" s="341" t="s">
        <v>167</v>
      </c>
    </row>
    <row r="194" spans="1:10" ht="14.25">
      <c r="A194" s="334">
        <v>188</v>
      </c>
      <c r="B194" s="335" t="s">
        <v>49</v>
      </c>
      <c r="C194" s="336" t="s">
        <v>801</v>
      </c>
      <c r="D194" s="337"/>
      <c r="E194" s="338">
        <v>1207.73</v>
      </c>
      <c r="F194" s="337"/>
      <c r="G194" s="339">
        <f t="shared" si="2"/>
        <v>1207.73</v>
      </c>
      <c r="H194" s="340">
        <v>42978</v>
      </c>
      <c r="I194" s="336"/>
      <c r="J194" s="341" t="s">
        <v>175</v>
      </c>
    </row>
    <row r="195" spans="1:10" ht="14.25">
      <c r="A195" s="334">
        <v>189</v>
      </c>
      <c r="B195" s="335" t="s">
        <v>49</v>
      </c>
      <c r="C195" s="336" t="s">
        <v>810</v>
      </c>
      <c r="D195" s="337"/>
      <c r="E195" s="338">
        <v>4590</v>
      </c>
      <c r="F195" s="337"/>
      <c r="G195" s="339">
        <f t="shared" si="2"/>
        <v>4590</v>
      </c>
      <c r="H195" s="340">
        <v>42978</v>
      </c>
      <c r="I195" s="336"/>
      <c r="J195" s="341" t="s">
        <v>175</v>
      </c>
    </row>
    <row r="196" spans="1:10" ht="14.25">
      <c r="A196" s="334">
        <v>190</v>
      </c>
      <c r="B196" s="335" t="s">
        <v>49</v>
      </c>
      <c r="C196" s="336" t="s">
        <v>802</v>
      </c>
      <c r="D196" s="337"/>
      <c r="E196" s="338">
        <v>14400</v>
      </c>
      <c r="F196" s="337"/>
      <c r="G196" s="339">
        <f t="shared" si="2"/>
        <v>14400</v>
      </c>
      <c r="H196" s="340">
        <v>42978</v>
      </c>
      <c r="I196" s="336"/>
      <c r="J196" s="341" t="s">
        <v>175</v>
      </c>
    </row>
    <row r="197" spans="1:10" ht="14.25">
      <c r="A197" s="334">
        <v>191</v>
      </c>
      <c r="B197" s="335" t="s">
        <v>50</v>
      </c>
      <c r="C197" s="336" t="s">
        <v>799</v>
      </c>
      <c r="D197" s="337"/>
      <c r="E197" s="338">
        <v>11029</v>
      </c>
      <c r="F197" s="337"/>
      <c r="G197" s="339">
        <f t="shared" si="2"/>
        <v>11029</v>
      </c>
      <c r="H197" s="340">
        <v>42978</v>
      </c>
      <c r="I197" s="336"/>
      <c r="J197" s="341" t="s">
        <v>13</v>
      </c>
    </row>
    <row r="198" spans="1:10" ht="14.25">
      <c r="A198" s="334">
        <v>192</v>
      </c>
      <c r="B198" s="344" t="s">
        <v>50</v>
      </c>
      <c r="C198" s="336" t="s">
        <v>800</v>
      </c>
      <c r="D198" s="337"/>
      <c r="E198" s="338">
        <v>3890.09</v>
      </c>
      <c r="F198" s="337"/>
      <c r="G198" s="339">
        <f t="shared" si="2"/>
        <v>3890.09</v>
      </c>
      <c r="H198" s="340">
        <v>42978</v>
      </c>
      <c r="I198" s="336"/>
      <c r="J198" s="341" t="s">
        <v>13</v>
      </c>
    </row>
    <row r="199" spans="1:10" ht="14.25">
      <c r="A199" s="334">
        <v>193</v>
      </c>
      <c r="B199" s="335" t="s">
        <v>50</v>
      </c>
      <c r="C199" s="336" t="s">
        <v>663</v>
      </c>
      <c r="D199" s="337"/>
      <c r="E199" s="338">
        <v>5803</v>
      </c>
      <c r="F199" s="337"/>
      <c r="G199" s="339">
        <f aca="true" t="shared" si="3" ref="G199:G262">SUM(D199:F199)</f>
        <v>5803</v>
      </c>
      <c r="H199" s="340">
        <v>42978</v>
      </c>
      <c r="I199" s="336"/>
      <c r="J199" s="341" t="s">
        <v>13</v>
      </c>
    </row>
    <row r="200" spans="1:10" ht="14.25">
      <c r="A200" s="334">
        <v>194</v>
      </c>
      <c r="B200" s="335" t="s">
        <v>50</v>
      </c>
      <c r="C200" s="336" t="s">
        <v>801</v>
      </c>
      <c r="D200" s="337"/>
      <c r="E200" s="338">
        <v>2415.46</v>
      </c>
      <c r="F200" s="337"/>
      <c r="G200" s="339">
        <f t="shared" si="3"/>
        <v>2415.46</v>
      </c>
      <c r="H200" s="340">
        <v>42978</v>
      </c>
      <c r="I200" s="336"/>
      <c r="J200" s="341" t="s">
        <v>175</v>
      </c>
    </row>
    <row r="201" spans="1:10" ht="14.25">
      <c r="A201" s="334">
        <v>195</v>
      </c>
      <c r="B201" s="335" t="s">
        <v>50</v>
      </c>
      <c r="C201" s="336" t="s">
        <v>810</v>
      </c>
      <c r="D201" s="337"/>
      <c r="E201" s="338">
        <v>20400</v>
      </c>
      <c r="F201" s="337"/>
      <c r="G201" s="339">
        <f t="shared" si="3"/>
        <v>20400</v>
      </c>
      <c r="H201" s="340">
        <v>42978</v>
      </c>
      <c r="I201" s="336"/>
      <c r="J201" s="341" t="s">
        <v>175</v>
      </c>
    </row>
    <row r="202" spans="1:10" ht="14.25">
      <c r="A202" s="334">
        <v>196</v>
      </c>
      <c r="B202" s="343" t="s">
        <v>50</v>
      </c>
      <c r="C202" s="336" t="s">
        <v>812</v>
      </c>
      <c r="D202" s="337"/>
      <c r="E202" s="338">
        <v>8335</v>
      </c>
      <c r="F202" s="337"/>
      <c r="G202" s="339">
        <f t="shared" si="3"/>
        <v>8335</v>
      </c>
      <c r="H202" s="340">
        <v>42978</v>
      </c>
      <c r="I202" s="336"/>
      <c r="J202" s="341" t="s">
        <v>813</v>
      </c>
    </row>
    <row r="203" spans="1:10" ht="14.25">
      <c r="A203" s="334">
        <v>197</v>
      </c>
      <c r="B203" s="335" t="s">
        <v>50</v>
      </c>
      <c r="C203" s="336" t="s">
        <v>802</v>
      </c>
      <c r="D203" s="337"/>
      <c r="E203" s="338">
        <v>57600</v>
      </c>
      <c r="F203" s="337"/>
      <c r="G203" s="339">
        <f t="shared" si="3"/>
        <v>57600</v>
      </c>
      <c r="H203" s="340">
        <v>42978</v>
      </c>
      <c r="I203" s="336"/>
      <c r="J203" s="341" t="s">
        <v>175</v>
      </c>
    </row>
    <row r="204" spans="1:10" ht="14.25">
      <c r="A204" s="334">
        <v>198</v>
      </c>
      <c r="B204" s="335" t="s">
        <v>51</v>
      </c>
      <c r="C204" s="336" t="s">
        <v>799</v>
      </c>
      <c r="D204" s="337"/>
      <c r="E204" s="338">
        <v>7693.4</v>
      </c>
      <c r="F204" s="337"/>
      <c r="G204" s="339">
        <f t="shared" si="3"/>
        <v>7693.4</v>
      </c>
      <c r="H204" s="340">
        <v>42978</v>
      </c>
      <c r="I204" s="336"/>
      <c r="J204" s="341" t="s">
        <v>13</v>
      </c>
    </row>
    <row r="205" spans="1:10" ht="14.25">
      <c r="A205" s="334">
        <v>199</v>
      </c>
      <c r="B205" s="344" t="s">
        <v>51</v>
      </c>
      <c r="C205" s="336" t="s">
        <v>800</v>
      </c>
      <c r="D205" s="337"/>
      <c r="E205" s="338">
        <v>2139.39</v>
      </c>
      <c r="F205" s="337"/>
      <c r="G205" s="339">
        <f t="shared" si="3"/>
        <v>2139.39</v>
      </c>
      <c r="H205" s="340">
        <v>42978</v>
      </c>
      <c r="I205" s="336"/>
      <c r="J205" s="341" t="s">
        <v>13</v>
      </c>
    </row>
    <row r="206" spans="1:10" ht="14.25">
      <c r="A206" s="334">
        <v>200</v>
      </c>
      <c r="B206" s="335" t="s">
        <v>51</v>
      </c>
      <c r="C206" s="336" t="s">
        <v>663</v>
      </c>
      <c r="D206" s="337"/>
      <c r="E206" s="338">
        <v>8022</v>
      </c>
      <c r="F206" s="337"/>
      <c r="G206" s="339">
        <f t="shared" si="3"/>
        <v>8022</v>
      </c>
      <c r="H206" s="340">
        <v>42978</v>
      </c>
      <c r="I206" s="336"/>
      <c r="J206" s="341" t="s">
        <v>13</v>
      </c>
    </row>
    <row r="207" spans="1:10" ht="14.25">
      <c r="A207" s="334">
        <v>201</v>
      </c>
      <c r="B207" s="335" t="s">
        <v>51</v>
      </c>
      <c r="C207" s="336" t="s">
        <v>168</v>
      </c>
      <c r="D207" s="337"/>
      <c r="E207" s="338">
        <v>30000</v>
      </c>
      <c r="F207" s="337"/>
      <c r="G207" s="339">
        <f t="shared" si="3"/>
        <v>30000</v>
      </c>
      <c r="H207" s="340">
        <v>42978</v>
      </c>
      <c r="I207" s="336"/>
      <c r="J207" s="341" t="s">
        <v>167</v>
      </c>
    </row>
    <row r="208" spans="1:10" ht="14.25">
      <c r="A208" s="334">
        <v>202</v>
      </c>
      <c r="B208" s="335" t="s">
        <v>51</v>
      </c>
      <c r="C208" s="336" t="s">
        <v>173</v>
      </c>
      <c r="D208" s="337"/>
      <c r="E208" s="338">
        <v>240000</v>
      </c>
      <c r="F208" s="337"/>
      <c r="G208" s="339">
        <f t="shared" si="3"/>
        <v>240000</v>
      </c>
      <c r="H208" s="340">
        <v>42978</v>
      </c>
      <c r="I208" s="336"/>
      <c r="J208" s="341" t="s">
        <v>167</v>
      </c>
    </row>
    <row r="209" spans="1:10" ht="14.25">
      <c r="A209" s="334">
        <v>203</v>
      </c>
      <c r="B209" s="335" t="s">
        <v>51</v>
      </c>
      <c r="C209" s="336" t="s">
        <v>801</v>
      </c>
      <c r="D209" s="337"/>
      <c r="E209" s="338">
        <v>1207.73</v>
      </c>
      <c r="F209" s="337"/>
      <c r="G209" s="339">
        <f t="shared" si="3"/>
        <v>1207.73</v>
      </c>
      <c r="H209" s="340">
        <v>42978</v>
      </c>
      <c r="I209" s="336"/>
      <c r="J209" s="341" t="s">
        <v>175</v>
      </c>
    </row>
    <row r="210" spans="1:10" ht="14.25">
      <c r="A210" s="334">
        <v>204</v>
      </c>
      <c r="B210" s="335" t="s">
        <v>51</v>
      </c>
      <c r="C210" s="336" t="s">
        <v>810</v>
      </c>
      <c r="D210" s="337"/>
      <c r="E210" s="338">
        <v>10200</v>
      </c>
      <c r="F210" s="337"/>
      <c r="G210" s="339">
        <f t="shared" si="3"/>
        <v>10200</v>
      </c>
      <c r="H210" s="340">
        <v>42978</v>
      </c>
      <c r="I210" s="336"/>
      <c r="J210" s="341" t="s">
        <v>175</v>
      </c>
    </row>
    <row r="211" spans="1:10" ht="14.25">
      <c r="A211" s="334">
        <v>205</v>
      </c>
      <c r="B211" s="335" t="s">
        <v>51</v>
      </c>
      <c r="C211" s="336" t="s">
        <v>802</v>
      </c>
      <c r="D211" s="337"/>
      <c r="E211" s="338">
        <v>28800</v>
      </c>
      <c r="F211" s="337"/>
      <c r="G211" s="339">
        <f t="shared" si="3"/>
        <v>28800</v>
      </c>
      <c r="H211" s="340">
        <v>42978</v>
      </c>
      <c r="I211" s="336"/>
      <c r="J211" s="341" t="s">
        <v>175</v>
      </c>
    </row>
    <row r="212" spans="1:10" ht="14.25">
      <c r="A212" s="334">
        <v>206</v>
      </c>
      <c r="B212" s="335" t="s">
        <v>52</v>
      </c>
      <c r="C212" s="336" t="s">
        <v>799</v>
      </c>
      <c r="D212" s="337"/>
      <c r="E212" s="338">
        <v>7693.4</v>
      </c>
      <c r="F212" s="337"/>
      <c r="G212" s="339">
        <f t="shared" si="3"/>
        <v>7693.4</v>
      </c>
      <c r="H212" s="340">
        <v>42978</v>
      </c>
      <c r="I212" s="336"/>
      <c r="J212" s="341" t="s">
        <v>13</v>
      </c>
    </row>
    <row r="213" spans="1:10" ht="14.25">
      <c r="A213" s="334">
        <v>207</v>
      </c>
      <c r="B213" s="344" t="s">
        <v>52</v>
      </c>
      <c r="C213" s="336" t="s">
        <v>800</v>
      </c>
      <c r="D213" s="337"/>
      <c r="E213" s="338">
        <v>2138.24</v>
      </c>
      <c r="F213" s="337"/>
      <c r="G213" s="339">
        <f t="shared" si="3"/>
        <v>2138.24</v>
      </c>
      <c r="H213" s="340">
        <v>42978</v>
      </c>
      <c r="I213" s="336"/>
      <c r="J213" s="341" t="s">
        <v>13</v>
      </c>
    </row>
    <row r="214" spans="1:10" ht="14.25">
      <c r="A214" s="334">
        <v>208</v>
      </c>
      <c r="B214" s="335" t="s">
        <v>52</v>
      </c>
      <c r="C214" s="336" t="s">
        <v>803</v>
      </c>
      <c r="D214" s="337"/>
      <c r="E214" s="338">
        <v>450000</v>
      </c>
      <c r="F214" s="337"/>
      <c r="G214" s="339">
        <f t="shared" si="3"/>
        <v>450000</v>
      </c>
      <c r="H214" s="340">
        <v>42978</v>
      </c>
      <c r="I214" s="336"/>
      <c r="J214" s="341" t="s">
        <v>171</v>
      </c>
    </row>
    <row r="215" spans="1:10" ht="14.25">
      <c r="A215" s="334">
        <v>209</v>
      </c>
      <c r="B215" s="335" t="s">
        <v>52</v>
      </c>
      <c r="C215" s="336" t="s">
        <v>173</v>
      </c>
      <c r="D215" s="337"/>
      <c r="E215" s="338">
        <v>240000</v>
      </c>
      <c r="F215" s="337"/>
      <c r="G215" s="339">
        <f t="shared" si="3"/>
        <v>240000</v>
      </c>
      <c r="H215" s="340">
        <v>42978</v>
      </c>
      <c r="I215" s="336"/>
      <c r="J215" s="341" t="s">
        <v>167</v>
      </c>
    </row>
    <row r="216" spans="1:10" ht="14.25">
      <c r="A216" s="334">
        <v>210</v>
      </c>
      <c r="B216" s="344" t="s">
        <v>52</v>
      </c>
      <c r="C216" s="336" t="s">
        <v>174</v>
      </c>
      <c r="D216" s="337"/>
      <c r="E216" s="338">
        <v>70000</v>
      </c>
      <c r="F216" s="337"/>
      <c r="G216" s="339">
        <f t="shared" si="3"/>
        <v>70000</v>
      </c>
      <c r="H216" s="340">
        <v>42978</v>
      </c>
      <c r="I216" s="336"/>
      <c r="J216" s="341" t="s">
        <v>167</v>
      </c>
    </row>
    <row r="217" spans="1:10" ht="14.25">
      <c r="A217" s="334">
        <v>211</v>
      </c>
      <c r="B217" s="335" t="s">
        <v>52</v>
      </c>
      <c r="C217" s="336" t="s">
        <v>801</v>
      </c>
      <c r="D217" s="337"/>
      <c r="E217" s="338">
        <v>1207.73</v>
      </c>
      <c r="F217" s="337"/>
      <c r="G217" s="339">
        <f t="shared" si="3"/>
        <v>1207.73</v>
      </c>
      <c r="H217" s="340">
        <v>42978</v>
      </c>
      <c r="I217" s="336"/>
      <c r="J217" s="341" t="s">
        <v>175</v>
      </c>
    </row>
    <row r="218" spans="1:10" ht="14.25">
      <c r="A218" s="334">
        <v>212</v>
      </c>
      <c r="B218" s="335" t="s">
        <v>52</v>
      </c>
      <c r="C218" s="336" t="s">
        <v>810</v>
      </c>
      <c r="D218" s="337"/>
      <c r="E218" s="338">
        <v>10200</v>
      </c>
      <c r="F218" s="337"/>
      <c r="G218" s="339">
        <f t="shared" si="3"/>
        <v>10200</v>
      </c>
      <c r="H218" s="340">
        <v>42978</v>
      </c>
      <c r="I218" s="336"/>
      <c r="J218" s="341" t="s">
        <v>175</v>
      </c>
    </row>
    <row r="219" spans="1:10" ht="14.25">
      <c r="A219" s="334">
        <v>213</v>
      </c>
      <c r="B219" s="335" t="s">
        <v>52</v>
      </c>
      <c r="C219" s="336" t="s">
        <v>802</v>
      </c>
      <c r="D219" s="337"/>
      <c r="E219" s="338">
        <v>28800</v>
      </c>
      <c r="F219" s="337"/>
      <c r="G219" s="339">
        <f t="shared" si="3"/>
        <v>28800</v>
      </c>
      <c r="H219" s="340">
        <v>42978</v>
      </c>
      <c r="I219" s="336"/>
      <c r="J219" s="341" t="s">
        <v>175</v>
      </c>
    </row>
    <row r="220" spans="1:10" ht="14.25">
      <c r="A220" s="334">
        <v>214</v>
      </c>
      <c r="B220" s="335" t="s">
        <v>53</v>
      </c>
      <c r="C220" s="336" t="s">
        <v>799</v>
      </c>
      <c r="D220" s="337"/>
      <c r="E220" s="338">
        <v>7693.4</v>
      </c>
      <c r="F220" s="337"/>
      <c r="G220" s="339">
        <f t="shared" si="3"/>
        <v>7693.4</v>
      </c>
      <c r="H220" s="340">
        <v>42978</v>
      </c>
      <c r="I220" s="336"/>
      <c r="J220" s="341" t="s">
        <v>13</v>
      </c>
    </row>
    <row r="221" spans="1:10" ht="14.25">
      <c r="A221" s="334">
        <v>215</v>
      </c>
      <c r="B221" s="344" t="s">
        <v>53</v>
      </c>
      <c r="C221" s="336" t="s">
        <v>800</v>
      </c>
      <c r="D221" s="337"/>
      <c r="E221" s="338">
        <v>3313.17</v>
      </c>
      <c r="F221" s="337"/>
      <c r="G221" s="339">
        <f t="shared" si="3"/>
        <v>3313.17</v>
      </c>
      <c r="H221" s="340">
        <v>42978</v>
      </c>
      <c r="I221" s="336"/>
      <c r="J221" s="341" t="s">
        <v>13</v>
      </c>
    </row>
    <row r="222" spans="1:10" ht="14.25">
      <c r="A222" s="334">
        <v>216</v>
      </c>
      <c r="B222" s="335" t="s">
        <v>53</v>
      </c>
      <c r="C222" s="336" t="s">
        <v>814</v>
      </c>
      <c r="D222" s="337"/>
      <c r="E222" s="338">
        <v>128605</v>
      </c>
      <c r="F222" s="337"/>
      <c r="G222" s="339">
        <f t="shared" si="3"/>
        <v>128605</v>
      </c>
      <c r="H222" s="340">
        <v>42978</v>
      </c>
      <c r="I222" s="336"/>
      <c r="J222" s="341" t="s">
        <v>13</v>
      </c>
    </row>
    <row r="223" spans="1:10" ht="14.25">
      <c r="A223" s="334">
        <v>217</v>
      </c>
      <c r="B223" s="335" t="s">
        <v>53</v>
      </c>
      <c r="C223" s="336" t="s">
        <v>815</v>
      </c>
      <c r="D223" s="337"/>
      <c r="E223" s="338">
        <v>20000</v>
      </c>
      <c r="F223" s="337"/>
      <c r="G223" s="339">
        <f t="shared" si="3"/>
        <v>20000</v>
      </c>
      <c r="H223" s="340">
        <v>42978</v>
      </c>
      <c r="I223" s="336"/>
      <c r="J223" s="341" t="s">
        <v>167</v>
      </c>
    </row>
    <row r="224" spans="1:10" ht="14.25">
      <c r="A224" s="334">
        <v>218</v>
      </c>
      <c r="B224" s="335" t="s">
        <v>53</v>
      </c>
      <c r="C224" s="336" t="s">
        <v>168</v>
      </c>
      <c r="D224" s="337"/>
      <c r="E224" s="338">
        <v>30000</v>
      </c>
      <c r="F224" s="337"/>
      <c r="G224" s="339">
        <f t="shared" si="3"/>
        <v>30000</v>
      </c>
      <c r="H224" s="340">
        <v>42978</v>
      </c>
      <c r="I224" s="336"/>
      <c r="J224" s="341" t="s">
        <v>167</v>
      </c>
    </row>
    <row r="225" spans="1:10" ht="14.25">
      <c r="A225" s="334">
        <v>219</v>
      </c>
      <c r="B225" s="335" t="s">
        <v>53</v>
      </c>
      <c r="C225" s="336" t="s">
        <v>801</v>
      </c>
      <c r="D225" s="337"/>
      <c r="E225" s="338">
        <v>2415.46</v>
      </c>
      <c r="F225" s="337"/>
      <c r="G225" s="339">
        <f t="shared" si="3"/>
        <v>2415.46</v>
      </c>
      <c r="H225" s="340">
        <v>42978</v>
      </c>
      <c r="I225" s="336"/>
      <c r="J225" s="341" t="s">
        <v>175</v>
      </c>
    </row>
    <row r="226" spans="1:10" ht="14.25">
      <c r="A226" s="334">
        <v>220</v>
      </c>
      <c r="B226" s="335" t="s">
        <v>53</v>
      </c>
      <c r="C226" s="336" t="s">
        <v>810</v>
      </c>
      <c r="D226" s="337"/>
      <c r="E226" s="338">
        <v>15300</v>
      </c>
      <c r="F226" s="337"/>
      <c r="G226" s="339">
        <f t="shared" si="3"/>
        <v>15300</v>
      </c>
      <c r="H226" s="340">
        <v>42978</v>
      </c>
      <c r="I226" s="336"/>
      <c r="J226" s="341" t="s">
        <v>175</v>
      </c>
    </row>
    <row r="227" spans="1:10" ht="14.25">
      <c r="A227" s="334">
        <v>221</v>
      </c>
      <c r="B227" s="335" t="s">
        <v>53</v>
      </c>
      <c r="C227" s="336" t="s">
        <v>802</v>
      </c>
      <c r="D227" s="337"/>
      <c r="E227" s="338">
        <v>43200</v>
      </c>
      <c r="F227" s="337"/>
      <c r="G227" s="339">
        <f t="shared" si="3"/>
        <v>43200</v>
      </c>
      <c r="H227" s="340">
        <v>42978</v>
      </c>
      <c r="I227" s="336"/>
      <c r="J227" s="341" t="s">
        <v>175</v>
      </c>
    </row>
    <row r="228" spans="1:10" ht="14.25">
      <c r="A228" s="334">
        <v>222</v>
      </c>
      <c r="B228" s="335" t="s">
        <v>54</v>
      </c>
      <c r="C228" s="336" t="s">
        <v>799</v>
      </c>
      <c r="D228" s="337"/>
      <c r="E228" s="338">
        <v>19906</v>
      </c>
      <c r="F228" s="337"/>
      <c r="G228" s="339">
        <f t="shared" si="3"/>
        <v>19906</v>
      </c>
      <c r="H228" s="340">
        <v>42978</v>
      </c>
      <c r="I228" s="336"/>
      <c r="J228" s="341" t="s">
        <v>13</v>
      </c>
    </row>
    <row r="229" spans="1:10" ht="14.25">
      <c r="A229" s="334">
        <v>223</v>
      </c>
      <c r="B229" s="344" t="s">
        <v>54</v>
      </c>
      <c r="C229" s="336" t="s">
        <v>800</v>
      </c>
      <c r="D229" s="337"/>
      <c r="E229" s="338">
        <v>6928.85</v>
      </c>
      <c r="F229" s="337"/>
      <c r="G229" s="339">
        <f t="shared" si="3"/>
        <v>6928.85</v>
      </c>
      <c r="H229" s="340">
        <v>42978</v>
      </c>
      <c r="I229" s="336"/>
      <c r="J229" s="341" t="s">
        <v>13</v>
      </c>
    </row>
    <row r="230" spans="1:10" ht="14.25">
      <c r="A230" s="334">
        <v>224</v>
      </c>
      <c r="B230" s="335" t="s">
        <v>54</v>
      </c>
      <c r="C230" s="336" t="s">
        <v>663</v>
      </c>
      <c r="D230" s="337"/>
      <c r="E230" s="338">
        <v>12361</v>
      </c>
      <c r="F230" s="337"/>
      <c r="G230" s="339">
        <f t="shared" si="3"/>
        <v>12361</v>
      </c>
      <c r="H230" s="340">
        <v>42978</v>
      </c>
      <c r="I230" s="336"/>
      <c r="J230" s="341" t="s">
        <v>13</v>
      </c>
    </row>
    <row r="231" spans="1:10" ht="14.25">
      <c r="A231" s="334">
        <v>225</v>
      </c>
      <c r="B231" s="335" t="s">
        <v>54</v>
      </c>
      <c r="C231" s="336" t="s">
        <v>169</v>
      </c>
      <c r="D231" s="337"/>
      <c r="E231" s="338">
        <v>30000</v>
      </c>
      <c r="F231" s="337"/>
      <c r="G231" s="339">
        <f t="shared" si="3"/>
        <v>30000</v>
      </c>
      <c r="H231" s="340">
        <v>42978</v>
      </c>
      <c r="I231" s="336"/>
      <c r="J231" s="341" t="s">
        <v>170</v>
      </c>
    </row>
    <row r="232" spans="1:10" ht="14.25">
      <c r="A232" s="334">
        <v>226</v>
      </c>
      <c r="B232" s="344" t="s">
        <v>54</v>
      </c>
      <c r="C232" s="336" t="s">
        <v>174</v>
      </c>
      <c r="D232" s="337"/>
      <c r="E232" s="338">
        <v>30000</v>
      </c>
      <c r="F232" s="337"/>
      <c r="G232" s="339">
        <f t="shared" si="3"/>
        <v>30000</v>
      </c>
      <c r="H232" s="340">
        <v>42978</v>
      </c>
      <c r="I232" s="336"/>
      <c r="J232" s="341" t="s">
        <v>167</v>
      </c>
    </row>
    <row r="233" spans="1:10" ht="14.25">
      <c r="A233" s="334">
        <v>227</v>
      </c>
      <c r="B233" s="335" t="s">
        <v>54</v>
      </c>
      <c r="C233" s="336" t="s">
        <v>801</v>
      </c>
      <c r="D233" s="337"/>
      <c r="E233" s="338">
        <v>2415.46</v>
      </c>
      <c r="F233" s="337"/>
      <c r="G233" s="339">
        <f t="shared" si="3"/>
        <v>2415.46</v>
      </c>
      <c r="H233" s="340">
        <v>42978</v>
      </c>
      <c r="I233" s="336"/>
      <c r="J233" s="341" t="s">
        <v>175</v>
      </c>
    </row>
    <row r="234" spans="1:10" ht="14.25">
      <c r="A234" s="334">
        <v>228</v>
      </c>
      <c r="B234" s="335" t="s">
        <v>55</v>
      </c>
      <c r="C234" s="336" t="s">
        <v>799</v>
      </c>
      <c r="D234" s="337"/>
      <c r="E234" s="338">
        <v>6671.2</v>
      </c>
      <c r="F234" s="337"/>
      <c r="G234" s="339">
        <f t="shared" si="3"/>
        <v>6671.2</v>
      </c>
      <c r="H234" s="340">
        <v>42978</v>
      </c>
      <c r="I234" s="336"/>
      <c r="J234" s="341" t="s">
        <v>13</v>
      </c>
    </row>
    <row r="235" spans="1:10" ht="14.25">
      <c r="A235" s="334">
        <v>229</v>
      </c>
      <c r="B235" s="344" t="s">
        <v>55</v>
      </c>
      <c r="C235" s="336" t="s">
        <v>800</v>
      </c>
      <c r="D235" s="337"/>
      <c r="E235" s="338">
        <v>1518.33</v>
      </c>
      <c r="F235" s="337"/>
      <c r="G235" s="339">
        <f t="shared" si="3"/>
        <v>1518.33</v>
      </c>
      <c r="H235" s="340">
        <v>42978</v>
      </c>
      <c r="I235" s="336"/>
      <c r="J235" s="341" t="s">
        <v>13</v>
      </c>
    </row>
    <row r="236" spans="1:10" ht="14.25">
      <c r="A236" s="334">
        <v>230</v>
      </c>
      <c r="B236" s="335" t="s">
        <v>55</v>
      </c>
      <c r="C236" s="336" t="s">
        <v>663</v>
      </c>
      <c r="D236" s="337"/>
      <c r="E236" s="338">
        <v>29990</v>
      </c>
      <c r="F236" s="337"/>
      <c r="G236" s="339">
        <f t="shared" si="3"/>
        <v>29990</v>
      </c>
      <c r="H236" s="340">
        <v>42978</v>
      </c>
      <c r="I236" s="336"/>
      <c r="J236" s="341" t="s">
        <v>13</v>
      </c>
    </row>
    <row r="237" spans="1:10" ht="14.25">
      <c r="A237" s="334">
        <v>231</v>
      </c>
      <c r="B237" s="335" t="s">
        <v>55</v>
      </c>
      <c r="C237" s="336" t="s">
        <v>815</v>
      </c>
      <c r="D237" s="337"/>
      <c r="E237" s="338">
        <v>60000</v>
      </c>
      <c r="F237" s="337"/>
      <c r="G237" s="339">
        <f t="shared" si="3"/>
        <v>60000</v>
      </c>
      <c r="H237" s="340">
        <v>42978</v>
      </c>
      <c r="I237" s="336"/>
      <c r="J237" s="341" t="s">
        <v>167</v>
      </c>
    </row>
    <row r="238" spans="1:10" ht="14.25">
      <c r="A238" s="334">
        <v>232</v>
      </c>
      <c r="B238" s="344" t="s">
        <v>55</v>
      </c>
      <c r="C238" s="336" t="s">
        <v>174</v>
      </c>
      <c r="D238" s="337"/>
      <c r="E238" s="338">
        <v>20000</v>
      </c>
      <c r="F238" s="337"/>
      <c r="G238" s="339">
        <f t="shared" si="3"/>
        <v>20000</v>
      </c>
      <c r="H238" s="340">
        <v>42978</v>
      </c>
      <c r="I238" s="336"/>
      <c r="J238" s="341" t="s">
        <v>167</v>
      </c>
    </row>
    <row r="239" spans="1:10" ht="14.25">
      <c r="A239" s="334">
        <v>233</v>
      </c>
      <c r="B239" s="335" t="s">
        <v>55</v>
      </c>
      <c r="C239" s="336" t="s">
        <v>801</v>
      </c>
      <c r="D239" s="337"/>
      <c r="E239" s="338">
        <v>1207.73</v>
      </c>
      <c r="F239" s="337"/>
      <c r="G239" s="339">
        <f t="shared" si="3"/>
        <v>1207.73</v>
      </c>
      <c r="H239" s="340">
        <v>42978</v>
      </c>
      <c r="I239" s="336"/>
      <c r="J239" s="341" t="s">
        <v>175</v>
      </c>
    </row>
    <row r="240" spans="1:10" ht="14.25">
      <c r="A240" s="334">
        <v>234</v>
      </c>
      <c r="B240" s="343" t="s">
        <v>55</v>
      </c>
      <c r="C240" s="336" t="s">
        <v>812</v>
      </c>
      <c r="D240" s="337"/>
      <c r="E240" s="338">
        <v>2370</v>
      </c>
      <c r="F240" s="337"/>
      <c r="G240" s="339">
        <f t="shared" si="3"/>
        <v>2370</v>
      </c>
      <c r="H240" s="340">
        <v>42978</v>
      </c>
      <c r="I240" s="336"/>
      <c r="J240" s="341" t="s">
        <v>813</v>
      </c>
    </row>
    <row r="241" spans="1:10" ht="14.25">
      <c r="A241" s="334">
        <v>235</v>
      </c>
      <c r="B241" s="335" t="s">
        <v>55</v>
      </c>
      <c r="C241" s="336" t="s">
        <v>802</v>
      </c>
      <c r="D241" s="337"/>
      <c r="E241" s="338">
        <v>38400</v>
      </c>
      <c r="F241" s="337"/>
      <c r="G241" s="339">
        <f t="shared" si="3"/>
        <v>38400</v>
      </c>
      <c r="H241" s="340">
        <v>42978</v>
      </c>
      <c r="I241" s="336"/>
      <c r="J241" s="341" t="s">
        <v>175</v>
      </c>
    </row>
    <row r="242" spans="1:10" ht="14.25">
      <c r="A242" s="334">
        <v>236</v>
      </c>
      <c r="B242" s="335" t="s">
        <v>56</v>
      </c>
      <c r="C242" s="336" t="s">
        <v>799</v>
      </c>
      <c r="D242" s="337"/>
      <c r="E242" s="338">
        <v>9253.6</v>
      </c>
      <c r="F242" s="337"/>
      <c r="G242" s="339">
        <f t="shared" si="3"/>
        <v>9253.6</v>
      </c>
      <c r="H242" s="340">
        <v>42978</v>
      </c>
      <c r="I242" s="336"/>
      <c r="J242" s="341" t="s">
        <v>13</v>
      </c>
    </row>
    <row r="243" spans="1:10" ht="14.25">
      <c r="A243" s="334">
        <v>237</v>
      </c>
      <c r="B243" s="344" t="s">
        <v>56</v>
      </c>
      <c r="C243" s="336" t="s">
        <v>800</v>
      </c>
      <c r="D243" s="337"/>
      <c r="E243" s="338">
        <v>2281.46</v>
      </c>
      <c r="F243" s="337"/>
      <c r="G243" s="339">
        <f t="shared" si="3"/>
        <v>2281.46</v>
      </c>
      <c r="H243" s="340">
        <v>42978</v>
      </c>
      <c r="I243" s="336"/>
      <c r="J243" s="341" t="s">
        <v>13</v>
      </c>
    </row>
    <row r="244" spans="1:10" ht="14.25">
      <c r="A244" s="334">
        <v>238</v>
      </c>
      <c r="B244" s="335" t="s">
        <v>56</v>
      </c>
      <c r="C244" s="336" t="s">
        <v>168</v>
      </c>
      <c r="D244" s="337"/>
      <c r="E244" s="338">
        <v>30000</v>
      </c>
      <c r="F244" s="337"/>
      <c r="G244" s="339">
        <f t="shared" si="3"/>
        <v>30000</v>
      </c>
      <c r="H244" s="340">
        <v>42978</v>
      </c>
      <c r="I244" s="336"/>
      <c r="J244" s="341" t="s">
        <v>167</v>
      </c>
    </row>
    <row r="245" spans="1:10" ht="14.25">
      <c r="A245" s="334">
        <v>239</v>
      </c>
      <c r="B245" s="335" t="s">
        <v>56</v>
      </c>
      <c r="C245" s="336" t="s">
        <v>169</v>
      </c>
      <c r="D245" s="337"/>
      <c r="E245" s="338">
        <v>15000</v>
      </c>
      <c r="F245" s="337"/>
      <c r="G245" s="339">
        <f t="shared" si="3"/>
        <v>15000</v>
      </c>
      <c r="H245" s="340">
        <v>42978</v>
      </c>
      <c r="I245" s="336"/>
      <c r="J245" s="341" t="s">
        <v>170</v>
      </c>
    </row>
    <row r="246" spans="1:10" ht="14.25">
      <c r="A246" s="334">
        <v>240</v>
      </c>
      <c r="B246" s="335" t="s">
        <v>56</v>
      </c>
      <c r="C246" s="336" t="s">
        <v>801</v>
      </c>
      <c r="D246" s="337"/>
      <c r="E246" s="338">
        <v>1207.73</v>
      </c>
      <c r="F246" s="337"/>
      <c r="G246" s="339">
        <f t="shared" si="3"/>
        <v>1207.73</v>
      </c>
      <c r="H246" s="340">
        <v>42978</v>
      </c>
      <c r="I246" s="336"/>
      <c r="J246" s="341" t="s">
        <v>175</v>
      </c>
    </row>
    <row r="247" spans="1:10" ht="14.25">
      <c r="A247" s="334">
        <v>241</v>
      </c>
      <c r="B247" s="335" t="s">
        <v>56</v>
      </c>
      <c r="C247" s="336" t="s">
        <v>802</v>
      </c>
      <c r="D247" s="337"/>
      <c r="E247" s="338">
        <v>70029</v>
      </c>
      <c r="F247" s="337"/>
      <c r="G247" s="339">
        <f t="shared" si="3"/>
        <v>70029</v>
      </c>
      <c r="H247" s="340">
        <v>42978</v>
      </c>
      <c r="I247" s="336"/>
      <c r="J247" s="341" t="s">
        <v>175</v>
      </c>
    </row>
    <row r="248" spans="1:10" ht="14.25">
      <c r="A248" s="334">
        <v>242</v>
      </c>
      <c r="B248" s="335" t="s">
        <v>57</v>
      </c>
      <c r="C248" s="336" t="s">
        <v>799</v>
      </c>
      <c r="D248" s="337"/>
      <c r="E248" s="338">
        <v>6294.6</v>
      </c>
      <c r="F248" s="337"/>
      <c r="G248" s="339">
        <f t="shared" si="3"/>
        <v>6294.6</v>
      </c>
      <c r="H248" s="340">
        <v>42978</v>
      </c>
      <c r="I248" s="336"/>
      <c r="J248" s="341" t="s">
        <v>13</v>
      </c>
    </row>
    <row r="249" spans="1:10" ht="14.25">
      <c r="A249" s="334">
        <v>243</v>
      </c>
      <c r="B249" s="344" t="s">
        <v>57</v>
      </c>
      <c r="C249" s="336" t="s">
        <v>800</v>
      </c>
      <c r="D249" s="337"/>
      <c r="E249" s="338">
        <v>2287.01</v>
      </c>
      <c r="F249" s="337"/>
      <c r="G249" s="339">
        <f t="shared" si="3"/>
        <v>2287.01</v>
      </c>
      <c r="H249" s="340">
        <v>42978</v>
      </c>
      <c r="I249" s="336"/>
      <c r="J249" s="341" t="s">
        <v>13</v>
      </c>
    </row>
    <row r="250" spans="1:10" ht="14.25">
      <c r="A250" s="334">
        <v>244</v>
      </c>
      <c r="B250" s="335" t="s">
        <v>57</v>
      </c>
      <c r="C250" s="336" t="s">
        <v>168</v>
      </c>
      <c r="D250" s="337"/>
      <c r="E250" s="338">
        <v>30000</v>
      </c>
      <c r="F250" s="337"/>
      <c r="G250" s="339">
        <f t="shared" si="3"/>
        <v>30000</v>
      </c>
      <c r="H250" s="340">
        <v>42978</v>
      </c>
      <c r="I250" s="336"/>
      <c r="J250" s="341" t="s">
        <v>167</v>
      </c>
    </row>
    <row r="251" spans="1:10" ht="14.25">
      <c r="A251" s="334">
        <v>245</v>
      </c>
      <c r="B251" s="335" t="s">
        <v>57</v>
      </c>
      <c r="C251" s="336" t="s">
        <v>169</v>
      </c>
      <c r="D251" s="337"/>
      <c r="E251" s="338">
        <v>15000</v>
      </c>
      <c r="F251" s="337"/>
      <c r="G251" s="339">
        <f t="shared" si="3"/>
        <v>15000</v>
      </c>
      <c r="H251" s="340">
        <v>42978</v>
      </c>
      <c r="I251" s="336"/>
      <c r="J251" s="341" t="s">
        <v>170</v>
      </c>
    </row>
    <row r="252" spans="1:10" ht="14.25">
      <c r="A252" s="334">
        <v>246</v>
      </c>
      <c r="B252" s="335" t="s">
        <v>57</v>
      </c>
      <c r="C252" s="336" t="s">
        <v>801</v>
      </c>
      <c r="D252" s="337"/>
      <c r="E252" s="338">
        <v>1207.73</v>
      </c>
      <c r="F252" s="337"/>
      <c r="G252" s="339">
        <f t="shared" si="3"/>
        <v>1207.73</v>
      </c>
      <c r="H252" s="340">
        <v>42978</v>
      </c>
      <c r="I252" s="336"/>
      <c r="J252" s="341" t="s">
        <v>175</v>
      </c>
    </row>
    <row r="253" spans="1:10" ht="14.25">
      <c r="A253" s="334">
        <v>247</v>
      </c>
      <c r="B253" s="335" t="s">
        <v>57</v>
      </c>
      <c r="C253" s="336" t="s">
        <v>802</v>
      </c>
      <c r="D253" s="337"/>
      <c r="E253" s="338">
        <v>21600</v>
      </c>
      <c r="F253" s="337"/>
      <c r="G253" s="339">
        <f t="shared" si="3"/>
        <v>21600</v>
      </c>
      <c r="H253" s="340">
        <v>42978</v>
      </c>
      <c r="I253" s="336"/>
      <c r="J253" s="341" t="s">
        <v>175</v>
      </c>
    </row>
    <row r="254" spans="1:10" ht="14.25">
      <c r="A254" s="334">
        <v>248</v>
      </c>
      <c r="B254" s="335" t="s">
        <v>58</v>
      </c>
      <c r="C254" s="336" t="s">
        <v>799</v>
      </c>
      <c r="D254" s="337"/>
      <c r="E254" s="338">
        <v>7693.4</v>
      </c>
      <c r="F254" s="337"/>
      <c r="G254" s="339">
        <f t="shared" si="3"/>
        <v>7693.4</v>
      </c>
      <c r="H254" s="340">
        <v>42978</v>
      </c>
      <c r="I254" s="336"/>
      <c r="J254" s="341" t="s">
        <v>13</v>
      </c>
    </row>
    <row r="255" spans="1:10" ht="14.25">
      <c r="A255" s="334">
        <v>249</v>
      </c>
      <c r="B255" s="344" t="s">
        <v>58</v>
      </c>
      <c r="C255" s="336" t="s">
        <v>800</v>
      </c>
      <c r="D255" s="337"/>
      <c r="E255" s="338">
        <v>1979.11</v>
      </c>
      <c r="F255" s="337"/>
      <c r="G255" s="339">
        <f t="shared" si="3"/>
        <v>1979.11</v>
      </c>
      <c r="H255" s="340">
        <v>42978</v>
      </c>
      <c r="I255" s="336"/>
      <c r="J255" s="341" t="s">
        <v>13</v>
      </c>
    </row>
    <row r="256" spans="1:10" ht="14.25">
      <c r="A256" s="334">
        <v>250</v>
      </c>
      <c r="B256" s="335" t="s">
        <v>58</v>
      </c>
      <c r="C256" s="336" t="s">
        <v>168</v>
      </c>
      <c r="D256" s="337"/>
      <c r="E256" s="338">
        <v>10000</v>
      </c>
      <c r="F256" s="337"/>
      <c r="G256" s="339">
        <f t="shared" si="3"/>
        <v>10000</v>
      </c>
      <c r="H256" s="340">
        <v>42978</v>
      </c>
      <c r="I256" s="336"/>
      <c r="J256" s="341" t="s">
        <v>167</v>
      </c>
    </row>
    <row r="257" spans="1:10" ht="14.25">
      <c r="A257" s="334">
        <v>251</v>
      </c>
      <c r="B257" s="335" t="s">
        <v>58</v>
      </c>
      <c r="C257" s="336" t="s">
        <v>169</v>
      </c>
      <c r="D257" s="337"/>
      <c r="E257" s="338">
        <v>15000</v>
      </c>
      <c r="F257" s="337"/>
      <c r="G257" s="339">
        <f t="shared" si="3"/>
        <v>15000</v>
      </c>
      <c r="H257" s="340">
        <v>42978</v>
      </c>
      <c r="I257" s="336"/>
      <c r="J257" s="341" t="s">
        <v>170</v>
      </c>
    </row>
    <row r="258" spans="1:10" ht="14.25">
      <c r="A258" s="334">
        <v>252</v>
      </c>
      <c r="B258" s="335" t="s">
        <v>58</v>
      </c>
      <c r="C258" s="336" t="s">
        <v>801</v>
      </c>
      <c r="D258" s="337"/>
      <c r="E258" s="338">
        <v>1207.73</v>
      </c>
      <c r="F258" s="337"/>
      <c r="G258" s="339">
        <f t="shared" si="3"/>
        <v>1207.73</v>
      </c>
      <c r="H258" s="340">
        <v>42978</v>
      </c>
      <c r="I258" s="336"/>
      <c r="J258" s="341" t="s">
        <v>175</v>
      </c>
    </row>
    <row r="259" spans="1:10" ht="14.25">
      <c r="A259" s="334">
        <v>253</v>
      </c>
      <c r="B259" s="335" t="s">
        <v>58</v>
      </c>
      <c r="C259" s="336" t="s">
        <v>810</v>
      </c>
      <c r="D259" s="337"/>
      <c r="E259" s="338">
        <v>10200</v>
      </c>
      <c r="F259" s="337"/>
      <c r="G259" s="339">
        <f t="shared" si="3"/>
        <v>10200</v>
      </c>
      <c r="H259" s="340">
        <v>42978</v>
      </c>
      <c r="I259" s="336"/>
      <c r="J259" s="341" t="s">
        <v>175</v>
      </c>
    </row>
    <row r="260" spans="1:10" ht="14.25">
      <c r="A260" s="334">
        <v>254</v>
      </c>
      <c r="B260" s="335" t="s">
        <v>58</v>
      </c>
      <c r="C260" s="336" t="s">
        <v>802</v>
      </c>
      <c r="D260" s="337"/>
      <c r="E260" s="338">
        <v>28800</v>
      </c>
      <c r="F260" s="337"/>
      <c r="G260" s="339">
        <f t="shared" si="3"/>
        <v>28800</v>
      </c>
      <c r="H260" s="340">
        <v>42978</v>
      </c>
      <c r="I260" s="336"/>
      <c r="J260" s="341" t="s">
        <v>175</v>
      </c>
    </row>
    <row r="261" spans="1:10" ht="14.25">
      <c r="A261" s="334">
        <v>255</v>
      </c>
      <c r="B261" s="335" t="s">
        <v>59</v>
      </c>
      <c r="C261" s="336" t="s">
        <v>799</v>
      </c>
      <c r="D261" s="337"/>
      <c r="E261" s="338">
        <v>3873.6</v>
      </c>
      <c r="F261" s="337"/>
      <c r="G261" s="339">
        <f t="shared" si="3"/>
        <v>3873.6</v>
      </c>
      <c r="H261" s="340">
        <v>42978</v>
      </c>
      <c r="I261" s="336"/>
      <c r="J261" s="341" t="s">
        <v>13</v>
      </c>
    </row>
    <row r="262" spans="1:10" ht="14.25">
      <c r="A262" s="334">
        <v>256</v>
      </c>
      <c r="B262" s="344" t="s">
        <v>59</v>
      </c>
      <c r="C262" s="336" t="s">
        <v>800</v>
      </c>
      <c r="D262" s="337"/>
      <c r="E262" s="338">
        <v>1520.93</v>
      </c>
      <c r="F262" s="337"/>
      <c r="G262" s="339">
        <f t="shared" si="3"/>
        <v>1520.93</v>
      </c>
      <c r="H262" s="340">
        <v>42978</v>
      </c>
      <c r="I262" s="336"/>
      <c r="J262" s="341" t="s">
        <v>13</v>
      </c>
    </row>
    <row r="263" spans="1:10" ht="14.25">
      <c r="A263" s="334">
        <v>257</v>
      </c>
      <c r="B263" s="335" t="s">
        <v>59</v>
      </c>
      <c r="C263" s="336" t="s">
        <v>173</v>
      </c>
      <c r="D263" s="337"/>
      <c r="E263" s="338">
        <v>20000</v>
      </c>
      <c r="F263" s="337"/>
      <c r="G263" s="339">
        <f aca="true" t="shared" si="4" ref="G263:G326">SUM(D263:F263)</f>
        <v>20000</v>
      </c>
      <c r="H263" s="340">
        <v>42978</v>
      </c>
      <c r="I263" s="336"/>
      <c r="J263" s="341" t="s">
        <v>167</v>
      </c>
    </row>
    <row r="264" spans="1:10" ht="14.25">
      <c r="A264" s="334">
        <v>258</v>
      </c>
      <c r="B264" s="335" t="s">
        <v>59</v>
      </c>
      <c r="C264" s="336" t="s">
        <v>801</v>
      </c>
      <c r="D264" s="337"/>
      <c r="E264" s="338">
        <v>1207.73</v>
      </c>
      <c r="F264" s="337"/>
      <c r="G264" s="339">
        <f t="shared" si="4"/>
        <v>1207.73</v>
      </c>
      <c r="H264" s="340">
        <v>42978</v>
      </c>
      <c r="I264" s="336"/>
      <c r="J264" s="341" t="s">
        <v>175</v>
      </c>
    </row>
    <row r="265" spans="1:10" ht="14.25">
      <c r="A265" s="334">
        <v>259</v>
      </c>
      <c r="B265" s="335" t="s">
        <v>59</v>
      </c>
      <c r="C265" s="336" t="s">
        <v>810</v>
      </c>
      <c r="D265" s="337"/>
      <c r="E265" s="338">
        <v>7650</v>
      </c>
      <c r="F265" s="337"/>
      <c r="G265" s="339">
        <f t="shared" si="4"/>
        <v>7650</v>
      </c>
      <c r="H265" s="340">
        <v>42978</v>
      </c>
      <c r="I265" s="336"/>
      <c r="J265" s="341" t="s">
        <v>175</v>
      </c>
    </row>
    <row r="266" spans="1:10" ht="14.25">
      <c r="A266" s="334">
        <v>260</v>
      </c>
      <c r="B266" s="335" t="s">
        <v>59</v>
      </c>
      <c r="C266" s="336" t="s">
        <v>802</v>
      </c>
      <c r="D266" s="337"/>
      <c r="E266" s="338">
        <v>21600</v>
      </c>
      <c r="F266" s="337"/>
      <c r="G266" s="339">
        <f t="shared" si="4"/>
        <v>21600</v>
      </c>
      <c r="H266" s="340">
        <v>42978</v>
      </c>
      <c r="I266" s="336"/>
      <c r="J266" s="341" t="s">
        <v>175</v>
      </c>
    </row>
    <row r="267" spans="1:10" ht="14.25">
      <c r="A267" s="334">
        <v>261</v>
      </c>
      <c r="B267" s="335" t="s">
        <v>59</v>
      </c>
      <c r="C267" s="336" t="s">
        <v>816</v>
      </c>
      <c r="D267" s="337"/>
      <c r="E267" s="338">
        <v>30000</v>
      </c>
      <c r="F267" s="337"/>
      <c r="G267" s="339">
        <f t="shared" si="4"/>
        <v>30000</v>
      </c>
      <c r="H267" s="340">
        <v>42978</v>
      </c>
      <c r="I267" s="336"/>
      <c r="J267" s="341" t="s">
        <v>171</v>
      </c>
    </row>
    <row r="268" spans="1:10" ht="14.25">
      <c r="A268" s="334">
        <v>262</v>
      </c>
      <c r="B268" s="335" t="s">
        <v>60</v>
      </c>
      <c r="C268" s="336" t="s">
        <v>799</v>
      </c>
      <c r="D268" s="337"/>
      <c r="E268" s="338">
        <v>11029</v>
      </c>
      <c r="F268" s="337"/>
      <c r="G268" s="339">
        <f t="shared" si="4"/>
        <v>11029</v>
      </c>
      <c r="H268" s="340">
        <v>42978</v>
      </c>
      <c r="I268" s="336"/>
      <c r="J268" s="341" t="s">
        <v>13</v>
      </c>
    </row>
    <row r="269" spans="1:10" ht="14.25">
      <c r="A269" s="334">
        <v>263</v>
      </c>
      <c r="B269" s="344" t="s">
        <v>60</v>
      </c>
      <c r="C269" s="336" t="s">
        <v>800</v>
      </c>
      <c r="D269" s="337"/>
      <c r="E269" s="338">
        <v>3895.57</v>
      </c>
      <c r="F269" s="337"/>
      <c r="G269" s="339">
        <f t="shared" si="4"/>
        <v>3895.57</v>
      </c>
      <c r="H269" s="340">
        <v>42978</v>
      </c>
      <c r="I269" s="336"/>
      <c r="J269" s="341" t="s">
        <v>13</v>
      </c>
    </row>
    <row r="270" spans="1:10" ht="14.25">
      <c r="A270" s="334">
        <v>264</v>
      </c>
      <c r="B270" s="335" t="s">
        <v>60</v>
      </c>
      <c r="C270" s="336" t="s">
        <v>169</v>
      </c>
      <c r="D270" s="337"/>
      <c r="E270" s="338">
        <v>15000</v>
      </c>
      <c r="F270" s="337"/>
      <c r="G270" s="339">
        <f t="shared" si="4"/>
        <v>15000</v>
      </c>
      <c r="H270" s="340">
        <v>42978</v>
      </c>
      <c r="I270" s="336"/>
      <c r="J270" s="341" t="s">
        <v>170</v>
      </c>
    </row>
    <row r="271" spans="1:10" ht="14.25">
      <c r="A271" s="334">
        <v>265</v>
      </c>
      <c r="B271" s="335" t="s">
        <v>60</v>
      </c>
      <c r="C271" s="336" t="s">
        <v>801</v>
      </c>
      <c r="D271" s="337"/>
      <c r="E271" s="338">
        <v>2415.46</v>
      </c>
      <c r="F271" s="337"/>
      <c r="G271" s="339">
        <f t="shared" si="4"/>
        <v>2415.46</v>
      </c>
      <c r="H271" s="340">
        <v>42978</v>
      </c>
      <c r="I271" s="336"/>
      <c r="J271" s="341" t="s">
        <v>175</v>
      </c>
    </row>
    <row r="272" spans="1:10" ht="14.25">
      <c r="A272" s="334">
        <v>266</v>
      </c>
      <c r="B272" s="335" t="s">
        <v>60</v>
      </c>
      <c r="C272" s="336" t="s">
        <v>810</v>
      </c>
      <c r="D272" s="337"/>
      <c r="E272" s="338">
        <v>20400</v>
      </c>
      <c r="F272" s="337"/>
      <c r="G272" s="339">
        <f t="shared" si="4"/>
        <v>20400</v>
      </c>
      <c r="H272" s="340">
        <v>42978</v>
      </c>
      <c r="I272" s="336"/>
      <c r="J272" s="341" t="s">
        <v>175</v>
      </c>
    </row>
    <row r="273" spans="1:10" ht="14.25">
      <c r="A273" s="334">
        <v>267</v>
      </c>
      <c r="B273" s="343" t="s">
        <v>60</v>
      </c>
      <c r="C273" s="336" t="s">
        <v>812</v>
      </c>
      <c r="D273" s="337"/>
      <c r="E273" s="338">
        <v>3715</v>
      </c>
      <c r="F273" s="337"/>
      <c r="G273" s="339">
        <f t="shared" si="4"/>
        <v>3715</v>
      </c>
      <c r="H273" s="340">
        <v>42978</v>
      </c>
      <c r="I273" s="336"/>
      <c r="J273" s="341" t="s">
        <v>813</v>
      </c>
    </row>
    <row r="274" spans="1:10" ht="14.25">
      <c r="A274" s="334">
        <v>268</v>
      </c>
      <c r="B274" s="335" t="s">
        <v>60</v>
      </c>
      <c r="C274" s="336" t="s">
        <v>802</v>
      </c>
      <c r="D274" s="337"/>
      <c r="E274" s="338">
        <v>57600</v>
      </c>
      <c r="F274" s="337"/>
      <c r="G274" s="339">
        <f t="shared" si="4"/>
        <v>57600</v>
      </c>
      <c r="H274" s="340">
        <v>42978</v>
      </c>
      <c r="I274" s="336"/>
      <c r="J274" s="341" t="s">
        <v>175</v>
      </c>
    </row>
    <row r="275" spans="1:10" ht="14.25">
      <c r="A275" s="334">
        <v>269</v>
      </c>
      <c r="B275" s="335" t="s">
        <v>61</v>
      </c>
      <c r="C275" s="336" t="s">
        <v>799</v>
      </c>
      <c r="D275" s="337"/>
      <c r="E275" s="338">
        <v>7693.4</v>
      </c>
      <c r="F275" s="337"/>
      <c r="G275" s="339">
        <f t="shared" si="4"/>
        <v>7693.4</v>
      </c>
      <c r="H275" s="340">
        <v>42978</v>
      </c>
      <c r="I275" s="336"/>
      <c r="J275" s="341" t="s">
        <v>13</v>
      </c>
    </row>
    <row r="276" spans="1:10" ht="14.25">
      <c r="A276" s="334">
        <v>270</v>
      </c>
      <c r="B276" s="344" t="s">
        <v>61</v>
      </c>
      <c r="C276" s="336" t="s">
        <v>800</v>
      </c>
      <c r="D276" s="337"/>
      <c r="E276" s="338">
        <v>2149.19</v>
      </c>
      <c r="F276" s="337"/>
      <c r="G276" s="339">
        <f t="shared" si="4"/>
        <v>2149.19</v>
      </c>
      <c r="H276" s="340">
        <v>42978</v>
      </c>
      <c r="I276" s="336"/>
      <c r="J276" s="341" t="s">
        <v>13</v>
      </c>
    </row>
    <row r="277" spans="1:10" ht="14.25">
      <c r="A277" s="334">
        <v>271</v>
      </c>
      <c r="B277" s="335" t="s">
        <v>61</v>
      </c>
      <c r="C277" s="336" t="s">
        <v>663</v>
      </c>
      <c r="D277" s="337"/>
      <c r="E277" s="338">
        <v>26890</v>
      </c>
      <c r="F277" s="337"/>
      <c r="G277" s="339">
        <f t="shared" si="4"/>
        <v>26890</v>
      </c>
      <c r="H277" s="340">
        <v>42978</v>
      </c>
      <c r="I277" s="336"/>
      <c r="J277" s="341" t="s">
        <v>13</v>
      </c>
    </row>
    <row r="278" spans="1:10" ht="14.25">
      <c r="A278" s="334">
        <v>272</v>
      </c>
      <c r="B278" s="344" t="s">
        <v>61</v>
      </c>
      <c r="C278" s="336" t="s">
        <v>804</v>
      </c>
      <c r="D278" s="337"/>
      <c r="E278" s="338">
        <v>20000</v>
      </c>
      <c r="F278" s="337"/>
      <c r="G278" s="339">
        <f t="shared" si="4"/>
        <v>20000</v>
      </c>
      <c r="H278" s="340">
        <v>42978</v>
      </c>
      <c r="I278" s="336"/>
      <c r="J278" s="341" t="s">
        <v>172</v>
      </c>
    </row>
    <row r="279" spans="1:10" ht="14.25">
      <c r="A279" s="334">
        <v>273</v>
      </c>
      <c r="B279" s="335" t="s">
        <v>61</v>
      </c>
      <c r="C279" s="336" t="s">
        <v>801</v>
      </c>
      <c r="D279" s="337"/>
      <c r="E279" s="338">
        <v>1207.73</v>
      </c>
      <c r="F279" s="337"/>
      <c r="G279" s="339">
        <f t="shared" si="4"/>
        <v>1207.73</v>
      </c>
      <c r="H279" s="340">
        <v>42978</v>
      </c>
      <c r="I279" s="336"/>
      <c r="J279" s="341" t="s">
        <v>175</v>
      </c>
    </row>
    <row r="280" spans="1:10" ht="14.25">
      <c r="A280" s="334">
        <v>274</v>
      </c>
      <c r="B280" s="335" t="s">
        <v>61</v>
      </c>
      <c r="C280" s="336" t="s">
        <v>810</v>
      </c>
      <c r="D280" s="337"/>
      <c r="E280" s="338">
        <v>10200</v>
      </c>
      <c r="F280" s="337"/>
      <c r="G280" s="339">
        <f t="shared" si="4"/>
        <v>10200</v>
      </c>
      <c r="H280" s="340">
        <v>42978</v>
      </c>
      <c r="I280" s="336"/>
      <c r="J280" s="341" t="s">
        <v>175</v>
      </c>
    </row>
    <row r="281" spans="1:10" ht="14.25">
      <c r="A281" s="334">
        <v>275</v>
      </c>
      <c r="B281" s="335" t="s">
        <v>61</v>
      </c>
      <c r="C281" s="336" t="s">
        <v>802</v>
      </c>
      <c r="D281" s="337"/>
      <c r="E281" s="338">
        <v>28800</v>
      </c>
      <c r="F281" s="337"/>
      <c r="G281" s="339">
        <f t="shared" si="4"/>
        <v>28800</v>
      </c>
      <c r="H281" s="340">
        <v>42978</v>
      </c>
      <c r="I281" s="336"/>
      <c r="J281" s="341" t="s">
        <v>175</v>
      </c>
    </row>
    <row r="282" spans="1:10" ht="14.25">
      <c r="A282" s="334">
        <v>276</v>
      </c>
      <c r="B282" s="335" t="s">
        <v>62</v>
      </c>
      <c r="C282" s="336" t="s">
        <v>799</v>
      </c>
      <c r="D282" s="337"/>
      <c r="E282" s="338">
        <v>11029</v>
      </c>
      <c r="F282" s="337"/>
      <c r="G282" s="339">
        <f t="shared" si="4"/>
        <v>11029</v>
      </c>
      <c r="H282" s="340">
        <v>42978</v>
      </c>
      <c r="I282" s="336"/>
      <c r="J282" s="341" t="s">
        <v>13</v>
      </c>
    </row>
    <row r="283" spans="1:10" ht="14.25">
      <c r="A283" s="334">
        <v>277</v>
      </c>
      <c r="B283" s="344" t="s">
        <v>62</v>
      </c>
      <c r="C283" s="336" t="s">
        <v>800</v>
      </c>
      <c r="D283" s="337"/>
      <c r="E283" s="338">
        <v>3897.15</v>
      </c>
      <c r="F283" s="337"/>
      <c r="G283" s="339">
        <f t="shared" si="4"/>
        <v>3897.15</v>
      </c>
      <c r="H283" s="340">
        <v>42978</v>
      </c>
      <c r="I283" s="336"/>
      <c r="J283" s="341" t="s">
        <v>13</v>
      </c>
    </row>
    <row r="284" spans="1:10" ht="14.25">
      <c r="A284" s="334">
        <v>278</v>
      </c>
      <c r="B284" s="335" t="s">
        <v>62</v>
      </c>
      <c r="C284" s="336" t="s">
        <v>663</v>
      </c>
      <c r="D284" s="337"/>
      <c r="E284" s="338">
        <v>21298</v>
      </c>
      <c r="F284" s="337"/>
      <c r="G284" s="339">
        <f t="shared" si="4"/>
        <v>21298</v>
      </c>
      <c r="H284" s="340">
        <v>42978</v>
      </c>
      <c r="I284" s="336"/>
      <c r="J284" s="341" t="s">
        <v>13</v>
      </c>
    </row>
    <row r="285" spans="1:10" ht="14.25">
      <c r="A285" s="334">
        <v>279</v>
      </c>
      <c r="B285" s="335" t="s">
        <v>62</v>
      </c>
      <c r="C285" s="336" t="s">
        <v>168</v>
      </c>
      <c r="D285" s="337"/>
      <c r="E285" s="338">
        <v>30000</v>
      </c>
      <c r="F285" s="337"/>
      <c r="G285" s="339">
        <f t="shared" si="4"/>
        <v>30000</v>
      </c>
      <c r="H285" s="340">
        <v>42978</v>
      </c>
      <c r="I285" s="336"/>
      <c r="J285" s="341" t="s">
        <v>167</v>
      </c>
    </row>
    <row r="286" spans="1:10" ht="14.25">
      <c r="A286" s="334">
        <v>280</v>
      </c>
      <c r="B286" s="344" t="s">
        <v>62</v>
      </c>
      <c r="C286" s="336" t="s">
        <v>174</v>
      </c>
      <c r="D286" s="337"/>
      <c r="E286" s="338">
        <v>20000</v>
      </c>
      <c r="F286" s="337"/>
      <c r="G286" s="339">
        <f t="shared" si="4"/>
        <v>20000</v>
      </c>
      <c r="H286" s="340">
        <v>42978</v>
      </c>
      <c r="I286" s="336"/>
      <c r="J286" s="341" t="s">
        <v>167</v>
      </c>
    </row>
    <row r="287" spans="1:10" ht="14.25">
      <c r="A287" s="334">
        <v>281</v>
      </c>
      <c r="B287" s="335" t="s">
        <v>62</v>
      </c>
      <c r="C287" s="336" t="s">
        <v>801</v>
      </c>
      <c r="D287" s="337"/>
      <c r="E287" s="338">
        <v>2415.46</v>
      </c>
      <c r="F287" s="337"/>
      <c r="G287" s="339">
        <f t="shared" si="4"/>
        <v>2415.46</v>
      </c>
      <c r="H287" s="340">
        <v>42978</v>
      </c>
      <c r="I287" s="336"/>
      <c r="J287" s="341" t="s">
        <v>175</v>
      </c>
    </row>
    <row r="288" spans="1:10" ht="14.25">
      <c r="A288" s="334">
        <v>282</v>
      </c>
      <c r="B288" s="335" t="s">
        <v>62</v>
      </c>
      <c r="C288" s="336" t="s">
        <v>810</v>
      </c>
      <c r="D288" s="337"/>
      <c r="E288" s="338">
        <v>20400</v>
      </c>
      <c r="F288" s="337"/>
      <c r="G288" s="339">
        <f t="shared" si="4"/>
        <v>20400</v>
      </c>
      <c r="H288" s="340">
        <v>42978</v>
      </c>
      <c r="I288" s="336"/>
      <c r="J288" s="341" t="s">
        <v>175</v>
      </c>
    </row>
    <row r="289" spans="1:10" ht="14.25">
      <c r="A289" s="334">
        <v>283</v>
      </c>
      <c r="B289" s="335" t="s">
        <v>62</v>
      </c>
      <c r="C289" s="336" t="s">
        <v>802</v>
      </c>
      <c r="D289" s="337"/>
      <c r="E289" s="338">
        <v>57600</v>
      </c>
      <c r="F289" s="337"/>
      <c r="G289" s="339">
        <f t="shared" si="4"/>
        <v>57600</v>
      </c>
      <c r="H289" s="340">
        <v>42978</v>
      </c>
      <c r="I289" s="336"/>
      <c r="J289" s="341" t="s">
        <v>175</v>
      </c>
    </row>
    <row r="290" spans="1:10" ht="14.25">
      <c r="A290" s="334">
        <v>284</v>
      </c>
      <c r="B290" s="335" t="s">
        <v>63</v>
      </c>
      <c r="C290" s="336" t="s">
        <v>799</v>
      </c>
      <c r="D290" s="337"/>
      <c r="E290" s="338">
        <v>7693.4</v>
      </c>
      <c r="F290" s="337"/>
      <c r="G290" s="339">
        <f t="shared" si="4"/>
        <v>7693.4</v>
      </c>
      <c r="H290" s="340">
        <v>42978</v>
      </c>
      <c r="I290" s="336"/>
      <c r="J290" s="341" t="s">
        <v>13</v>
      </c>
    </row>
    <row r="291" spans="1:10" ht="14.25">
      <c r="A291" s="334">
        <v>285</v>
      </c>
      <c r="B291" s="344" t="s">
        <v>63</v>
      </c>
      <c r="C291" s="336" t="s">
        <v>800</v>
      </c>
      <c r="D291" s="337"/>
      <c r="E291" s="338">
        <v>2154.95</v>
      </c>
      <c r="F291" s="337"/>
      <c r="G291" s="339">
        <f t="shared" si="4"/>
        <v>2154.95</v>
      </c>
      <c r="H291" s="340">
        <v>42978</v>
      </c>
      <c r="I291" s="336"/>
      <c r="J291" s="341" t="s">
        <v>13</v>
      </c>
    </row>
    <row r="292" spans="1:10" ht="14.25">
      <c r="A292" s="334">
        <v>286</v>
      </c>
      <c r="B292" s="335" t="s">
        <v>63</v>
      </c>
      <c r="C292" s="336" t="s">
        <v>663</v>
      </c>
      <c r="D292" s="337"/>
      <c r="E292" s="338">
        <v>19354</v>
      </c>
      <c r="F292" s="337"/>
      <c r="G292" s="339">
        <f t="shared" si="4"/>
        <v>19354</v>
      </c>
      <c r="H292" s="340">
        <v>42978</v>
      </c>
      <c r="I292" s="336"/>
      <c r="J292" s="341" t="s">
        <v>13</v>
      </c>
    </row>
    <row r="293" spans="1:10" ht="14.25">
      <c r="A293" s="334">
        <v>287</v>
      </c>
      <c r="B293" s="344" t="s">
        <v>63</v>
      </c>
      <c r="C293" s="336" t="s">
        <v>804</v>
      </c>
      <c r="D293" s="337"/>
      <c r="E293" s="338">
        <v>20000</v>
      </c>
      <c r="F293" s="337"/>
      <c r="G293" s="339">
        <f t="shared" si="4"/>
        <v>20000</v>
      </c>
      <c r="H293" s="340">
        <v>42978</v>
      </c>
      <c r="I293" s="336"/>
      <c r="J293" s="341" t="s">
        <v>172</v>
      </c>
    </row>
    <row r="294" spans="1:10" ht="14.25">
      <c r="A294" s="334">
        <v>288</v>
      </c>
      <c r="B294" s="344" t="s">
        <v>63</v>
      </c>
      <c r="C294" s="336" t="s">
        <v>174</v>
      </c>
      <c r="D294" s="337"/>
      <c r="E294" s="338">
        <v>70000</v>
      </c>
      <c r="F294" s="337"/>
      <c r="G294" s="339">
        <f t="shared" si="4"/>
        <v>70000</v>
      </c>
      <c r="H294" s="340">
        <v>42978</v>
      </c>
      <c r="I294" s="336"/>
      <c r="J294" s="341" t="s">
        <v>806</v>
      </c>
    </row>
    <row r="295" spans="1:10" ht="14.25">
      <c r="A295" s="334">
        <v>289</v>
      </c>
      <c r="B295" s="335" t="s">
        <v>63</v>
      </c>
      <c r="C295" s="336" t="s">
        <v>801</v>
      </c>
      <c r="D295" s="337"/>
      <c r="E295" s="338">
        <v>1207.73</v>
      </c>
      <c r="F295" s="337"/>
      <c r="G295" s="339">
        <f t="shared" si="4"/>
        <v>1207.73</v>
      </c>
      <c r="H295" s="340">
        <v>42978</v>
      </c>
      <c r="I295" s="336"/>
      <c r="J295" s="341" t="s">
        <v>175</v>
      </c>
    </row>
    <row r="296" spans="1:10" ht="14.25">
      <c r="A296" s="334">
        <v>290</v>
      </c>
      <c r="B296" s="335" t="s">
        <v>63</v>
      </c>
      <c r="C296" s="336" t="s">
        <v>810</v>
      </c>
      <c r="D296" s="337"/>
      <c r="E296" s="338">
        <v>10200</v>
      </c>
      <c r="F296" s="337"/>
      <c r="G296" s="339">
        <f t="shared" si="4"/>
        <v>10200</v>
      </c>
      <c r="H296" s="340">
        <v>42978</v>
      </c>
      <c r="I296" s="336"/>
      <c r="J296" s="341" t="s">
        <v>175</v>
      </c>
    </row>
    <row r="297" spans="1:10" ht="14.25">
      <c r="A297" s="334">
        <v>291</v>
      </c>
      <c r="B297" s="335" t="s">
        <v>63</v>
      </c>
      <c r="C297" s="336" t="s">
        <v>802</v>
      </c>
      <c r="D297" s="337"/>
      <c r="E297" s="338">
        <v>28800</v>
      </c>
      <c r="F297" s="337"/>
      <c r="G297" s="339">
        <f t="shared" si="4"/>
        <v>28800</v>
      </c>
      <c r="H297" s="340">
        <v>42978</v>
      </c>
      <c r="I297" s="336"/>
      <c r="J297" s="341" t="s">
        <v>175</v>
      </c>
    </row>
    <row r="298" spans="1:10" ht="14.25">
      <c r="A298" s="334">
        <v>292</v>
      </c>
      <c r="B298" s="335" t="s">
        <v>64</v>
      </c>
      <c r="C298" s="336" t="s">
        <v>799</v>
      </c>
      <c r="D298" s="337"/>
      <c r="E298" s="338">
        <v>5272.4</v>
      </c>
      <c r="F298" s="337"/>
      <c r="G298" s="339">
        <f t="shared" si="4"/>
        <v>5272.4</v>
      </c>
      <c r="H298" s="340">
        <v>42978</v>
      </c>
      <c r="I298" s="336"/>
      <c r="J298" s="341" t="s">
        <v>13</v>
      </c>
    </row>
    <row r="299" spans="1:10" ht="14.25">
      <c r="A299" s="334">
        <v>293</v>
      </c>
      <c r="B299" s="344" t="s">
        <v>64</v>
      </c>
      <c r="C299" s="336" t="s">
        <v>800</v>
      </c>
      <c r="D299" s="337"/>
      <c r="E299" s="338">
        <v>1382.03</v>
      </c>
      <c r="F299" s="337"/>
      <c r="G299" s="339">
        <f t="shared" si="4"/>
        <v>1382.03</v>
      </c>
      <c r="H299" s="340">
        <v>42978</v>
      </c>
      <c r="I299" s="336"/>
      <c r="J299" s="341" t="s">
        <v>13</v>
      </c>
    </row>
    <row r="300" spans="1:10" ht="14.25">
      <c r="A300" s="334">
        <v>294</v>
      </c>
      <c r="B300" s="335" t="s">
        <v>64</v>
      </c>
      <c r="C300" s="336" t="s">
        <v>807</v>
      </c>
      <c r="D300" s="337"/>
      <c r="E300" s="338">
        <v>109244</v>
      </c>
      <c r="F300" s="337"/>
      <c r="G300" s="339">
        <f t="shared" si="4"/>
        <v>109244</v>
      </c>
      <c r="H300" s="340">
        <v>42978</v>
      </c>
      <c r="I300" s="336"/>
      <c r="J300" s="341" t="s">
        <v>13</v>
      </c>
    </row>
    <row r="301" spans="1:10" ht="14.25">
      <c r="A301" s="334">
        <v>295</v>
      </c>
      <c r="B301" s="335" t="s">
        <v>64</v>
      </c>
      <c r="C301" s="336" t="s">
        <v>663</v>
      </c>
      <c r="D301" s="337"/>
      <c r="E301" s="338">
        <v>15114</v>
      </c>
      <c r="F301" s="337"/>
      <c r="G301" s="339">
        <f t="shared" si="4"/>
        <v>15114</v>
      </c>
      <c r="H301" s="340">
        <v>42978</v>
      </c>
      <c r="I301" s="336"/>
      <c r="J301" s="341" t="s">
        <v>13</v>
      </c>
    </row>
    <row r="302" spans="1:10" ht="14.25">
      <c r="A302" s="334">
        <v>296</v>
      </c>
      <c r="B302" s="335" t="s">
        <v>64</v>
      </c>
      <c r="C302" s="336" t="s">
        <v>168</v>
      </c>
      <c r="D302" s="337"/>
      <c r="E302" s="338">
        <v>30000</v>
      </c>
      <c r="F302" s="337"/>
      <c r="G302" s="339">
        <f t="shared" si="4"/>
        <v>30000</v>
      </c>
      <c r="H302" s="340">
        <v>42978</v>
      </c>
      <c r="I302" s="336"/>
      <c r="J302" s="341" t="s">
        <v>167</v>
      </c>
    </row>
    <row r="303" spans="1:10" ht="14.25">
      <c r="A303" s="334">
        <v>297</v>
      </c>
      <c r="B303" s="335" t="s">
        <v>64</v>
      </c>
      <c r="C303" s="336" t="s">
        <v>801</v>
      </c>
      <c r="D303" s="337"/>
      <c r="E303" s="338">
        <v>1207.73</v>
      </c>
      <c r="F303" s="337"/>
      <c r="G303" s="339">
        <f t="shared" si="4"/>
        <v>1207.73</v>
      </c>
      <c r="H303" s="340">
        <v>42978</v>
      </c>
      <c r="I303" s="336"/>
      <c r="J303" s="341" t="s">
        <v>175</v>
      </c>
    </row>
    <row r="304" spans="1:10" ht="14.25">
      <c r="A304" s="334">
        <v>298</v>
      </c>
      <c r="B304" s="335" t="s">
        <v>65</v>
      </c>
      <c r="C304" s="336" t="s">
        <v>799</v>
      </c>
      <c r="D304" s="337"/>
      <c r="E304" s="338">
        <v>5272.4</v>
      </c>
      <c r="F304" s="337"/>
      <c r="G304" s="339">
        <f t="shared" si="4"/>
        <v>5272.4</v>
      </c>
      <c r="H304" s="340">
        <v>42978</v>
      </c>
      <c r="I304" s="336"/>
      <c r="J304" s="341" t="s">
        <v>13</v>
      </c>
    </row>
    <row r="305" spans="1:10" ht="14.25">
      <c r="A305" s="334">
        <v>299</v>
      </c>
      <c r="B305" s="344" t="s">
        <v>65</v>
      </c>
      <c r="C305" s="336" t="s">
        <v>800</v>
      </c>
      <c r="D305" s="337"/>
      <c r="E305" s="338">
        <v>1392.54</v>
      </c>
      <c r="F305" s="337"/>
      <c r="G305" s="339">
        <f t="shared" si="4"/>
        <v>1392.54</v>
      </c>
      <c r="H305" s="340">
        <v>42978</v>
      </c>
      <c r="I305" s="336"/>
      <c r="J305" s="341" t="s">
        <v>13</v>
      </c>
    </row>
    <row r="306" spans="1:10" ht="14.25">
      <c r="A306" s="334">
        <v>300</v>
      </c>
      <c r="B306" s="335" t="s">
        <v>65</v>
      </c>
      <c r="C306" s="336" t="s">
        <v>663</v>
      </c>
      <c r="D306" s="337"/>
      <c r="E306" s="338">
        <v>15762</v>
      </c>
      <c r="F306" s="337"/>
      <c r="G306" s="339">
        <f t="shared" si="4"/>
        <v>15762</v>
      </c>
      <c r="H306" s="340">
        <v>42978</v>
      </c>
      <c r="I306" s="336"/>
      <c r="J306" s="341" t="s">
        <v>13</v>
      </c>
    </row>
    <row r="307" spans="1:10" ht="14.25">
      <c r="A307" s="334">
        <v>301</v>
      </c>
      <c r="B307" s="335" t="s">
        <v>65</v>
      </c>
      <c r="C307" s="336" t="s">
        <v>168</v>
      </c>
      <c r="D307" s="337"/>
      <c r="E307" s="338">
        <v>15000</v>
      </c>
      <c r="F307" s="337"/>
      <c r="G307" s="339">
        <f t="shared" si="4"/>
        <v>15000</v>
      </c>
      <c r="H307" s="340">
        <v>42978</v>
      </c>
      <c r="I307" s="336"/>
      <c r="J307" s="341" t="s">
        <v>167</v>
      </c>
    </row>
    <row r="308" spans="1:10" ht="14.25">
      <c r="A308" s="334">
        <v>302</v>
      </c>
      <c r="B308" s="344" t="s">
        <v>65</v>
      </c>
      <c r="C308" s="336" t="s">
        <v>804</v>
      </c>
      <c r="D308" s="337"/>
      <c r="E308" s="338">
        <v>10000</v>
      </c>
      <c r="F308" s="337"/>
      <c r="G308" s="339">
        <f t="shared" si="4"/>
        <v>10000</v>
      </c>
      <c r="H308" s="340">
        <v>42978</v>
      </c>
      <c r="I308" s="336"/>
      <c r="J308" s="341" t="s">
        <v>172</v>
      </c>
    </row>
    <row r="309" spans="1:10" ht="14.25">
      <c r="A309" s="334">
        <v>303</v>
      </c>
      <c r="B309" s="335" t="s">
        <v>65</v>
      </c>
      <c r="C309" s="336" t="s">
        <v>801</v>
      </c>
      <c r="D309" s="337"/>
      <c r="E309" s="338">
        <v>1207.73</v>
      </c>
      <c r="F309" s="337"/>
      <c r="G309" s="339">
        <f t="shared" si="4"/>
        <v>1207.73</v>
      </c>
      <c r="H309" s="340">
        <v>42978</v>
      </c>
      <c r="I309" s="336"/>
      <c r="J309" s="341" t="s">
        <v>175</v>
      </c>
    </row>
    <row r="310" spans="1:10" ht="14.25">
      <c r="A310" s="334">
        <v>304</v>
      </c>
      <c r="B310" s="343" t="s">
        <v>65</v>
      </c>
      <c r="C310" s="336" t="s">
        <v>812</v>
      </c>
      <c r="D310" s="337"/>
      <c r="E310" s="338">
        <v>6900</v>
      </c>
      <c r="F310" s="337"/>
      <c r="G310" s="339">
        <f t="shared" si="4"/>
        <v>6900</v>
      </c>
      <c r="H310" s="340">
        <v>42978</v>
      </c>
      <c r="I310" s="336"/>
      <c r="J310" s="341" t="s">
        <v>813</v>
      </c>
    </row>
    <row r="311" spans="1:10" ht="14.25">
      <c r="A311" s="334">
        <v>305</v>
      </c>
      <c r="B311" s="335" t="s">
        <v>66</v>
      </c>
      <c r="C311" s="336" t="s">
        <v>799</v>
      </c>
      <c r="D311" s="337"/>
      <c r="E311" s="338">
        <v>11029</v>
      </c>
      <c r="F311" s="337"/>
      <c r="G311" s="339">
        <f t="shared" si="4"/>
        <v>11029</v>
      </c>
      <c r="H311" s="340">
        <v>42978</v>
      </c>
      <c r="I311" s="336"/>
      <c r="J311" s="341" t="s">
        <v>13</v>
      </c>
    </row>
    <row r="312" spans="1:10" ht="14.25">
      <c r="A312" s="334">
        <v>306</v>
      </c>
      <c r="B312" s="344" t="s">
        <v>66</v>
      </c>
      <c r="C312" s="336" t="s">
        <v>800</v>
      </c>
      <c r="D312" s="337"/>
      <c r="E312" s="338">
        <v>4381.68</v>
      </c>
      <c r="F312" s="337"/>
      <c r="G312" s="339">
        <f t="shared" si="4"/>
        <v>4381.68</v>
      </c>
      <c r="H312" s="340">
        <v>42978</v>
      </c>
      <c r="I312" s="336"/>
      <c r="J312" s="341" t="s">
        <v>13</v>
      </c>
    </row>
    <row r="313" spans="1:10" ht="14.25">
      <c r="A313" s="334">
        <v>307</v>
      </c>
      <c r="B313" s="335" t="s">
        <v>66</v>
      </c>
      <c r="C313" s="336" t="s">
        <v>801</v>
      </c>
      <c r="D313" s="337"/>
      <c r="E313" s="338">
        <v>1207.73</v>
      </c>
      <c r="F313" s="337"/>
      <c r="G313" s="339">
        <f t="shared" si="4"/>
        <v>1207.73</v>
      </c>
      <c r="H313" s="340">
        <v>42978</v>
      </c>
      <c r="I313" s="336"/>
      <c r="J313" s="341" t="s">
        <v>175</v>
      </c>
    </row>
    <row r="314" spans="1:10" ht="14.25">
      <c r="A314" s="334">
        <v>308</v>
      </c>
      <c r="B314" s="335" t="s">
        <v>66</v>
      </c>
      <c r="C314" s="336" t="s">
        <v>810</v>
      </c>
      <c r="D314" s="337"/>
      <c r="E314" s="338">
        <v>20400</v>
      </c>
      <c r="F314" s="337"/>
      <c r="G314" s="339">
        <f t="shared" si="4"/>
        <v>20400</v>
      </c>
      <c r="H314" s="340">
        <v>42978</v>
      </c>
      <c r="I314" s="336"/>
      <c r="J314" s="341" t="s">
        <v>175</v>
      </c>
    </row>
    <row r="315" spans="1:10" ht="14.25">
      <c r="A315" s="334">
        <v>309</v>
      </c>
      <c r="B315" s="335" t="s">
        <v>66</v>
      </c>
      <c r="C315" s="336" t="s">
        <v>802</v>
      </c>
      <c r="D315" s="337"/>
      <c r="E315" s="338">
        <v>57600</v>
      </c>
      <c r="F315" s="337"/>
      <c r="G315" s="339">
        <f t="shared" si="4"/>
        <v>57600</v>
      </c>
      <c r="H315" s="340">
        <v>42978</v>
      </c>
      <c r="I315" s="336"/>
      <c r="J315" s="341" t="s">
        <v>175</v>
      </c>
    </row>
    <row r="316" spans="1:10" ht="14.25">
      <c r="A316" s="334">
        <v>310</v>
      </c>
      <c r="B316" s="335" t="s">
        <v>67</v>
      </c>
      <c r="C316" s="336" t="s">
        <v>799</v>
      </c>
      <c r="D316" s="337"/>
      <c r="E316" s="338">
        <v>7693.4</v>
      </c>
      <c r="F316" s="337"/>
      <c r="G316" s="339">
        <f t="shared" si="4"/>
        <v>7693.4</v>
      </c>
      <c r="H316" s="340">
        <v>42978</v>
      </c>
      <c r="I316" s="336"/>
      <c r="J316" s="341" t="s">
        <v>13</v>
      </c>
    </row>
    <row r="317" spans="1:10" ht="14.25">
      <c r="A317" s="334">
        <v>311</v>
      </c>
      <c r="B317" s="344" t="s">
        <v>67</v>
      </c>
      <c r="C317" s="336" t="s">
        <v>800</v>
      </c>
      <c r="D317" s="337"/>
      <c r="E317" s="338">
        <v>1935.04</v>
      </c>
      <c r="F317" s="337"/>
      <c r="G317" s="339">
        <f t="shared" si="4"/>
        <v>1935.04</v>
      </c>
      <c r="H317" s="340">
        <v>42978</v>
      </c>
      <c r="I317" s="336"/>
      <c r="J317" s="341" t="s">
        <v>13</v>
      </c>
    </row>
    <row r="318" spans="1:10" ht="14.25">
      <c r="A318" s="334">
        <v>312</v>
      </c>
      <c r="B318" s="335" t="s">
        <v>67</v>
      </c>
      <c r="C318" s="336" t="s">
        <v>663</v>
      </c>
      <c r="D318" s="337"/>
      <c r="E318" s="338">
        <v>16086</v>
      </c>
      <c r="F318" s="337"/>
      <c r="G318" s="339">
        <f t="shared" si="4"/>
        <v>16086</v>
      </c>
      <c r="H318" s="340">
        <v>42978</v>
      </c>
      <c r="I318" s="336"/>
      <c r="J318" s="341" t="s">
        <v>13</v>
      </c>
    </row>
    <row r="319" spans="1:10" ht="14.25">
      <c r="A319" s="334">
        <v>313</v>
      </c>
      <c r="B319" s="335" t="s">
        <v>67</v>
      </c>
      <c r="C319" s="336" t="s">
        <v>168</v>
      </c>
      <c r="D319" s="337"/>
      <c r="E319" s="338">
        <v>40000</v>
      </c>
      <c r="F319" s="337"/>
      <c r="G319" s="339">
        <f t="shared" si="4"/>
        <v>40000</v>
      </c>
      <c r="H319" s="340">
        <v>42978</v>
      </c>
      <c r="I319" s="336"/>
      <c r="J319" s="341" t="s">
        <v>167</v>
      </c>
    </row>
    <row r="320" spans="1:10" ht="14.25">
      <c r="A320" s="334">
        <v>314</v>
      </c>
      <c r="B320" s="335" t="s">
        <v>67</v>
      </c>
      <c r="C320" s="336" t="s">
        <v>169</v>
      </c>
      <c r="D320" s="337"/>
      <c r="E320" s="338">
        <v>20000</v>
      </c>
      <c r="F320" s="337"/>
      <c r="G320" s="339">
        <f t="shared" si="4"/>
        <v>20000</v>
      </c>
      <c r="H320" s="340">
        <v>42978</v>
      </c>
      <c r="I320" s="336"/>
      <c r="J320" s="341" t="s">
        <v>170</v>
      </c>
    </row>
    <row r="321" spans="1:10" ht="14.25">
      <c r="A321" s="334">
        <v>315</v>
      </c>
      <c r="B321" s="335" t="s">
        <v>67</v>
      </c>
      <c r="C321" s="336" t="s">
        <v>805</v>
      </c>
      <c r="D321" s="337"/>
      <c r="E321" s="338">
        <v>12000</v>
      </c>
      <c r="F321" s="337"/>
      <c r="G321" s="339">
        <f t="shared" si="4"/>
        <v>12000</v>
      </c>
      <c r="H321" s="340">
        <v>42978</v>
      </c>
      <c r="I321" s="336"/>
      <c r="J321" s="341" t="s">
        <v>806</v>
      </c>
    </row>
    <row r="322" spans="1:10" ht="14.25">
      <c r="A322" s="334">
        <v>316</v>
      </c>
      <c r="B322" s="335" t="s">
        <v>67</v>
      </c>
      <c r="C322" s="336" t="s">
        <v>801</v>
      </c>
      <c r="D322" s="337"/>
      <c r="E322" s="338">
        <v>1207.73</v>
      </c>
      <c r="F322" s="337"/>
      <c r="G322" s="339">
        <f t="shared" si="4"/>
        <v>1207.73</v>
      </c>
      <c r="H322" s="340">
        <v>42978</v>
      </c>
      <c r="I322" s="336"/>
      <c r="J322" s="341" t="s">
        <v>175</v>
      </c>
    </row>
    <row r="323" spans="1:10" ht="14.25">
      <c r="A323" s="334">
        <v>317</v>
      </c>
      <c r="B323" s="335" t="s">
        <v>67</v>
      </c>
      <c r="C323" s="336" t="s">
        <v>802</v>
      </c>
      <c r="D323" s="337"/>
      <c r="E323" s="338">
        <v>28800</v>
      </c>
      <c r="F323" s="337"/>
      <c r="G323" s="339">
        <f t="shared" si="4"/>
        <v>28800</v>
      </c>
      <c r="H323" s="340">
        <v>42978</v>
      </c>
      <c r="I323" s="336"/>
      <c r="J323" s="341" t="s">
        <v>175</v>
      </c>
    </row>
    <row r="324" spans="1:10" ht="14.25">
      <c r="A324" s="334">
        <v>318</v>
      </c>
      <c r="B324" s="335" t="s">
        <v>68</v>
      </c>
      <c r="C324" s="336" t="s">
        <v>799</v>
      </c>
      <c r="D324" s="337"/>
      <c r="E324" s="338">
        <v>6563.6</v>
      </c>
      <c r="F324" s="337"/>
      <c r="G324" s="339">
        <f t="shared" si="4"/>
        <v>6563.6</v>
      </c>
      <c r="H324" s="340">
        <v>42978</v>
      </c>
      <c r="I324" s="336"/>
      <c r="J324" s="341" t="s">
        <v>13</v>
      </c>
    </row>
    <row r="325" spans="1:10" ht="14.25">
      <c r="A325" s="334">
        <v>319</v>
      </c>
      <c r="B325" s="344" t="s">
        <v>68</v>
      </c>
      <c r="C325" s="336" t="s">
        <v>800</v>
      </c>
      <c r="D325" s="337"/>
      <c r="E325" s="338">
        <v>1348.97</v>
      </c>
      <c r="F325" s="337"/>
      <c r="G325" s="339">
        <f t="shared" si="4"/>
        <v>1348.97</v>
      </c>
      <c r="H325" s="340">
        <v>42978</v>
      </c>
      <c r="I325" s="336"/>
      <c r="J325" s="341" t="s">
        <v>13</v>
      </c>
    </row>
    <row r="326" spans="1:10" ht="14.25">
      <c r="A326" s="334">
        <v>320</v>
      </c>
      <c r="B326" s="335" t="s">
        <v>68</v>
      </c>
      <c r="C326" s="336" t="s">
        <v>663</v>
      </c>
      <c r="D326" s="337"/>
      <c r="E326" s="338">
        <v>12874</v>
      </c>
      <c r="F326" s="337"/>
      <c r="G326" s="339">
        <f t="shared" si="4"/>
        <v>12874</v>
      </c>
      <c r="H326" s="340">
        <v>42978</v>
      </c>
      <c r="I326" s="336"/>
      <c r="J326" s="341" t="s">
        <v>13</v>
      </c>
    </row>
    <row r="327" spans="1:10" ht="14.25">
      <c r="A327" s="334">
        <v>321</v>
      </c>
      <c r="B327" s="335" t="s">
        <v>68</v>
      </c>
      <c r="C327" s="336" t="s">
        <v>811</v>
      </c>
      <c r="D327" s="337"/>
      <c r="E327" s="338">
        <v>4028</v>
      </c>
      <c r="F327" s="337"/>
      <c r="G327" s="339">
        <f aca="true" t="shared" si="5" ref="G327:G390">SUM(D327:F327)</f>
        <v>4028</v>
      </c>
      <c r="H327" s="340">
        <v>42978</v>
      </c>
      <c r="I327" s="336"/>
      <c r="J327" s="341" t="s">
        <v>13</v>
      </c>
    </row>
    <row r="328" spans="1:10" ht="14.25">
      <c r="A328" s="334">
        <v>322</v>
      </c>
      <c r="B328" s="335" t="s">
        <v>68</v>
      </c>
      <c r="C328" s="336" t="s">
        <v>803</v>
      </c>
      <c r="D328" s="337"/>
      <c r="E328" s="338">
        <v>400000</v>
      </c>
      <c r="F328" s="337"/>
      <c r="G328" s="339">
        <f t="shared" si="5"/>
        <v>400000</v>
      </c>
      <c r="H328" s="340">
        <v>42978</v>
      </c>
      <c r="I328" s="336"/>
      <c r="J328" s="341" t="s">
        <v>171</v>
      </c>
    </row>
    <row r="329" spans="1:10" ht="14.25">
      <c r="A329" s="334">
        <v>323</v>
      </c>
      <c r="B329" s="335" t="s">
        <v>68</v>
      </c>
      <c r="C329" s="336" t="s">
        <v>801</v>
      </c>
      <c r="D329" s="337"/>
      <c r="E329" s="338">
        <v>1207.73</v>
      </c>
      <c r="F329" s="337"/>
      <c r="G329" s="339">
        <f t="shared" si="5"/>
        <v>1207.73</v>
      </c>
      <c r="H329" s="340">
        <v>42978</v>
      </c>
      <c r="I329" s="336"/>
      <c r="J329" s="341" t="s">
        <v>175</v>
      </c>
    </row>
    <row r="330" spans="1:10" ht="14.25">
      <c r="A330" s="334">
        <v>324</v>
      </c>
      <c r="B330" s="335" t="s">
        <v>68</v>
      </c>
      <c r="C330" s="336" t="s">
        <v>802</v>
      </c>
      <c r="D330" s="337"/>
      <c r="E330" s="338">
        <v>42000</v>
      </c>
      <c r="F330" s="337"/>
      <c r="G330" s="339">
        <f t="shared" si="5"/>
        <v>42000</v>
      </c>
      <c r="H330" s="340">
        <v>42978</v>
      </c>
      <c r="I330" s="336"/>
      <c r="J330" s="341" t="s">
        <v>175</v>
      </c>
    </row>
    <row r="331" spans="1:10" ht="14.25">
      <c r="A331" s="334">
        <v>325</v>
      </c>
      <c r="B331" s="335" t="s">
        <v>69</v>
      </c>
      <c r="C331" s="336" t="s">
        <v>799</v>
      </c>
      <c r="D331" s="337"/>
      <c r="E331" s="338">
        <v>6563.6</v>
      </c>
      <c r="F331" s="337"/>
      <c r="G331" s="339">
        <f t="shared" si="5"/>
        <v>6563.6</v>
      </c>
      <c r="H331" s="340">
        <v>42978</v>
      </c>
      <c r="I331" s="336"/>
      <c r="J331" s="341" t="s">
        <v>13</v>
      </c>
    </row>
    <row r="332" spans="1:10" ht="14.25">
      <c r="A332" s="334">
        <v>326</v>
      </c>
      <c r="B332" s="344" t="s">
        <v>69</v>
      </c>
      <c r="C332" s="336" t="s">
        <v>800</v>
      </c>
      <c r="D332" s="337"/>
      <c r="E332" s="338">
        <v>1831.56</v>
      </c>
      <c r="F332" s="337"/>
      <c r="G332" s="339">
        <f t="shared" si="5"/>
        <v>1831.56</v>
      </c>
      <c r="H332" s="340">
        <v>42978</v>
      </c>
      <c r="I332" s="336"/>
      <c r="J332" s="341" t="s">
        <v>13</v>
      </c>
    </row>
    <row r="333" spans="1:10" ht="14.25">
      <c r="A333" s="334">
        <v>327</v>
      </c>
      <c r="B333" s="335" t="s">
        <v>69</v>
      </c>
      <c r="C333" s="336" t="s">
        <v>663</v>
      </c>
      <c r="D333" s="337"/>
      <c r="E333" s="338">
        <v>13247</v>
      </c>
      <c r="F333" s="337"/>
      <c r="G333" s="339">
        <f t="shared" si="5"/>
        <v>13247</v>
      </c>
      <c r="H333" s="340">
        <v>42978</v>
      </c>
      <c r="I333" s="336"/>
      <c r="J333" s="341" t="s">
        <v>13</v>
      </c>
    </row>
    <row r="334" spans="1:10" ht="14.25">
      <c r="A334" s="334">
        <v>328</v>
      </c>
      <c r="B334" s="335" t="s">
        <v>69</v>
      </c>
      <c r="C334" s="336" t="s">
        <v>168</v>
      </c>
      <c r="D334" s="337"/>
      <c r="E334" s="338">
        <v>15000</v>
      </c>
      <c r="F334" s="337"/>
      <c r="G334" s="339">
        <f t="shared" si="5"/>
        <v>15000</v>
      </c>
      <c r="H334" s="340">
        <v>42978</v>
      </c>
      <c r="I334" s="336"/>
      <c r="J334" s="341" t="s">
        <v>167</v>
      </c>
    </row>
    <row r="335" spans="1:10" ht="14.25">
      <c r="A335" s="334">
        <v>329</v>
      </c>
      <c r="B335" s="335" t="s">
        <v>69</v>
      </c>
      <c r="C335" s="336" t="s">
        <v>801</v>
      </c>
      <c r="D335" s="337"/>
      <c r="E335" s="338">
        <v>1207.73</v>
      </c>
      <c r="F335" s="337"/>
      <c r="G335" s="339">
        <f t="shared" si="5"/>
        <v>1207.73</v>
      </c>
      <c r="H335" s="340">
        <v>42978</v>
      </c>
      <c r="I335" s="336"/>
      <c r="J335" s="341" t="s">
        <v>175</v>
      </c>
    </row>
    <row r="336" spans="1:10" ht="14.25">
      <c r="A336" s="334">
        <v>330</v>
      </c>
      <c r="B336" s="335" t="s">
        <v>70</v>
      </c>
      <c r="C336" s="336" t="s">
        <v>799</v>
      </c>
      <c r="D336" s="337"/>
      <c r="E336" s="338">
        <v>7639.6</v>
      </c>
      <c r="F336" s="337"/>
      <c r="G336" s="339">
        <f t="shared" si="5"/>
        <v>7639.6</v>
      </c>
      <c r="H336" s="340">
        <v>42978</v>
      </c>
      <c r="I336" s="336"/>
      <c r="J336" s="341" t="s">
        <v>13</v>
      </c>
    </row>
    <row r="337" spans="1:10" ht="14.25">
      <c r="A337" s="334">
        <v>331</v>
      </c>
      <c r="B337" s="344" t="s">
        <v>70</v>
      </c>
      <c r="C337" s="336" t="s">
        <v>800</v>
      </c>
      <c r="D337" s="337"/>
      <c r="E337" s="338">
        <v>2151.06</v>
      </c>
      <c r="F337" s="337"/>
      <c r="G337" s="339">
        <f t="shared" si="5"/>
        <v>2151.06</v>
      </c>
      <c r="H337" s="340">
        <v>42978</v>
      </c>
      <c r="I337" s="336"/>
      <c r="J337" s="341" t="s">
        <v>13</v>
      </c>
    </row>
    <row r="338" spans="1:10" ht="14.25">
      <c r="A338" s="334">
        <v>332</v>
      </c>
      <c r="B338" s="344" t="s">
        <v>70</v>
      </c>
      <c r="C338" s="336" t="s">
        <v>174</v>
      </c>
      <c r="D338" s="337"/>
      <c r="E338" s="338">
        <v>20000</v>
      </c>
      <c r="F338" s="337"/>
      <c r="G338" s="339">
        <f t="shared" si="5"/>
        <v>20000</v>
      </c>
      <c r="H338" s="340">
        <v>42978</v>
      </c>
      <c r="I338" s="336"/>
      <c r="J338" s="341" t="s">
        <v>806</v>
      </c>
    </row>
    <row r="339" spans="1:10" ht="14.25">
      <c r="A339" s="334">
        <v>333</v>
      </c>
      <c r="B339" s="335" t="s">
        <v>70</v>
      </c>
      <c r="C339" s="336" t="s">
        <v>805</v>
      </c>
      <c r="D339" s="337"/>
      <c r="E339" s="338">
        <v>15000</v>
      </c>
      <c r="F339" s="337"/>
      <c r="G339" s="339">
        <f t="shared" si="5"/>
        <v>15000</v>
      </c>
      <c r="H339" s="340">
        <v>42978</v>
      </c>
      <c r="I339" s="336"/>
      <c r="J339" s="341" t="s">
        <v>806</v>
      </c>
    </row>
    <row r="340" spans="1:10" ht="14.25">
      <c r="A340" s="334">
        <v>334</v>
      </c>
      <c r="B340" s="335" t="s">
        <v>70</v>
      </c>
      <c r="C340" s="336" t="s">
        <v>801</v>
      </c>
      <c r="D340" s="337"/>
      <c r="E340" s="338">
        <v>1207.73</v>
      </c>
      <c r="F340" s="337"/>
      <c r="G340" s="339">
        <f t="shared" si="5"/>
        <v>1207.73</v>
      </c>
      <c r="H340" s="340">
        <v>42978</v>
      </c>
      <c r="I340" s="336"/>
      <c r="J340" s="341" t="s">
        <v>175</v>
      </c>
    </row>
    <row r="341" spans="1:10" ht="14.25">
      <c r="A341" s="334">
        <v>335</v>
      </c>
      <c r="B341" s="335" t="s">
        <v>71</v>
      </c>
      <c r="C341" s="336" t="s">
        <v>799</v>
      </c>
      <c r="D341" s="337"/>
      <c r="E341" s="338">
        <v>8446.6</v>
      </c>
      <c r="F341" s="337"/>
      <c r="G341" s="339">
        <f t="shared" si="5"/>
        <v>8446.6</v>
      </c>
      <c r="H341" s="340">
        <v>42978</v>
      </c>
      <c r="I341" s="336"/>
      <c r="J341" s="341" t="s">
        <v>13</v>
      </c>
    </row>
    <row r="342" spans="1:10" ht="14.25">
      <c r="A342" s="334">
        <v>336</v>
      </c>
      <c r="B342" s="344" t="s">
        <v>71</v>
      </c>
      <c r="C342" s="336" t="s">
        <v>800</v>
      </c>
      <c r="D342" s="337"/>
      <c r="E342" s="338">
        <v>2377.81</v>
      </c>
      <c r="F342" s="337"/>
      <c r="G342" s="339">
        <f t="shared" si="5"/>
        <v>2377.81</v>
      </c>
      <c r="H342" s="340">
        <v>42978</v>
      </c>
      <c r="I342" s="336"/>
      <c r="J342" s="341" t="s">
        <v>13</v>
      </c>
    </row>
    <row r="343" spans="1:10" ht="14.25">
      <c r="A343" s="334">
        <v>337</v>
      </c>
      <c r="B343" s="335" t="s">
        <v>71</v>
      </c>
      <c r="C343" s="336" t="s">
        <v>663</v>
      </c>
      <c r="D343" s="337"/>
      <c r="E343" s="338">
        <v>18038</v>
      </c>
      <c r="F343" s="337"/>
      <c r="G343" s="339">
        <f t="shared" si="5"/>
        <v>18038</v>
      </c>
      <c r="H343" s="340">
        <v>42978</v>
      </c>
      <c r="I343" s="336"/>
      <c r="J343" s="341" t="s">
        <v>13</v>
      </c>
    </row>
    <row r="344" spans="1:10" ht="14.25">
      <c r="A344" s="334">
        <v>338</v>
      </c>
      <c r="B344" s="335" t="s">
        <v>71</v>
      </c>
      <c r="C344" s="336" t="s">
        <v>801</v>
      </c>
      <c r="D344" s="337"/>
      <c r="E344" s="338">
        <v>1207.73</v>
      </c>
      <c r="F344" s="337"/>
      <c r="G344" s="339">
        <f t="shared" si="5"/>
        <v>1207.73</v>
      </c>
      <c r="H344" s="340">
        <v>42978</v>
      </c>
      <c r="I344" s="336"/>
      <c r="J344" s="341" t="s">
        <v>175</v>
      </c>
    </row>
    <row r="345" spans="1:10" ht="14.25">
      <c r="A345" s="334">
        <v>339</v>
      </c>
      <c r="B345" s="335" t="s">
        <v>72</v>
      </c>
      <c r="C345" s="336" t="s">
        <v>799</v>
      </c>
      <c r="D345" s="337"/>
      <c r="E345" s="338">
        <v>8446.6</v>
      </c>
      <c r="F345" s="337"/>
      <c r="G345" s="339">
        <f t="shared" si="5"/>
        <v>8446.6</v>
      </c>
      <c r="H345" s="340">
        <v>42978</v>
      </c>
      <c r="I345" s="336"/>
      <c r="J345" s="341" t="s">
        <v>13</v>
      </c>
    </row>
    <row r="346" spans="1:10" ht="14.25">
      <c r="A346" s="334">
        <v>340</v>
      </c>
      <c r="B346" s="344" t="s">
        <v>72</v>
      </c>
      <c r="C346" s="336" t="s">
        <v>800</v>
      </c>
      <c r="D346" s="337"/>
      <c r="E346" s="338">
        <v>2422.52</v>
      </c>
      <c r="F346" s="337"/>
      <c r="G346" s="339">
        <f t="shared" si="5"/>
        <v>2422.52</v>
      </c>
      <c r="H346" s="340">
        <v>42978</v>
      </c>
      <c r="I346" s="336"/>
      <c r="J346" s="341" t="s">
        <v>13</v>
      </c>
    </row>
    <row r="347" spans="1:10" ht="14.25">
      <c r="A347" s="334">
        <v>341</v>
      </c>
      <c r="B347" s="344" t="s">
        <v>72</v>
      </c>
      <c r="C347" s="336" t="s">
        <v>174</v>
      </c>
      <c r="D347" s="337"/>
      <c r="E347" s="338">
        <v>100000</v>
      </c>
      <c r="F347" s="337"/>
      <c r="G347" s="339">
        <f t="shared" si="5"/>
        <v>100000</v>
      </c>
      <c r="H347" s="340">
        <v>42978</v>
      </c>
      <c r="I347" s="336"/>
      <c r="J347" s="341" t="s">
        <v>806</v>
      </c>
    </row>
    <row r="348" spans="1:10" ht="14.25">
      <c r="A348" s="334">
        <v>342</v>
      </c>
      <c r="B348" s="335" t="s">
        <v>72</v>
      </c>
      <c r="C348" s="336" t="s">
        <v>805</v>
      </c>
      <c r="D348" s="337"/>
      <c r="E348" s="338">
        <v>15000</v>
      </c>
      <c r="F348" s="337"/>
      <c r="G348" s="339">
        <f t="shared" si="5"/>
        <v>15000</v>
      </c>
      <c r="H348" s="340">
        <v>42978</v>
      </c>
      <c r="I348" s="336"/>
      <c r="J348" s="341" t="s">
        <v>167</v>
      </c>
    </row>
    <row r="349" spans="1:10" ht="14.25">
      <c r="A349" s="334">
        <v>343</v>
      </c>
      <c r="B349" s="335" t="s">
        <v>72</v>
      </c>
      <c r="C349" s="336" t="s">
        <v>801</v>
      </c>
      <c r="D349" s="337"/>
      <c r="E349" s="338">
        <v>1207.73</v>
      </c>
      <c r="F349" s="337"/>
      <c r="G349" s="339">
        <f t="shared" si="5"/>
        <v>1207.73</v>
      </c>
      <c r="H349" s="340">
        <v>42978</v>
      </c>
      <c r="I349" s="336"/>
      <c r="J349" s="341" t="s">
        <v>175</v>
      </c>
    </row>
    <row r="350" spans="1:10" ht="14.25">
      <c r="A350" s="334">
        <v>344</v>
      </c>
      <c r="B350" s="335" t="s">
        <v>72</v>
      </c>
      <c r="C350" s="336" t="s">
        <v>802</v>
      </c>
      <c r="D350" s="337"/>
      <c r="E350" s="338">
        <v>36000</v>
      </c>
      <c r="F350" s="337"/>
      <c r="G350" s="339">
        <f t="shared" si="5"/>
        <v>36000</v>
      </c>
      <c r="H350" s="340">
        <v>42978</v>
      </c>
      <c r="I350" s="336"/>
      <c r="J350" s="341" t="s">
        <v>175</v>
      </c>
    </row>
    <row r="351" spans="1:10" ht="14.25">
      <c r="A351" s="334">
        <v>345</v>
      </c>
      <c r="B351" s="335" t="s">
        <v>73</v>
      </c>
      <c r="C351" s="336" t="s">
        <v>799</v>
      </c>
      <c r="D351" s="337"/>
      <c r="E351" s="338">
        <v>7639.6</v>
      </c>
      <c r="F351" s="337"/>
      <c r="G351" s="339">
        <f t="shared" si="5"/>
        <v>7639.6</v>
      </c>
      <c r="H351" s="340">
        <v>42978</v>
      </c>
      <c r="I351" s="336"/>
      <c r="J351" s="341" t="s">
        <v>13</v>
      </c>
    </row>
    <row r="352" spans="1:10" ht="14.25">
      <c r="A352" s="334">
        <v>346</v>
      </c>
      <c r="B352" s="344" t="s">
        <v>73</v>
      </c>
      <c r="C352" s="336" t="s">
        <v>800</v>
      </c>
      <c r="D352" s="337"/>
      <c r="E352" s="338">
        <v>2216.51</v>
      </c>
      <c r="F352" s="337"/>
      <c r="G352" s="339">
        <f t="shared" si="5"/>
        <v>2216.51</v>
      </c>
      <c r="H352" s="340">
        <v>42978</v>
      </c>
      <c r="I352" s="336"/>
      <c r="J352" s="341" t="s">
        <v>13</v>
      </c>
    </row>
    <row r="353" spans="1:10" ht="14.25">
      <c r="A353" s="334">
        <v>347</v>
      </c>
      <c r="B353" s="335" t="s">
        <v>73</v>
      </c>
      <c r="C353" s="336" t="s">
        <v>805</v>
      </c>
      <c r="D353" s="337"/>
      <c r="E353" s="338">
        <v>68000</v>
      </c>
      <c r="F353" s="337"/>
      <c r="G353" s="339">
        <f t="shared" si="5"/>
        <v>68000</v>
      </c>
      <c r="H353" s="340">
        <v>42978</v>
      </c>
      <c r="I353" s="336"/>
      <c r="J353" s="341" t="s">
        <v>167</v>
      </c>
    </row>
    <row r="354" spans="1:10" ht="14.25">
      <c r="A354" s="334">
        <v>348</v>
      </c>
      <c r="B354" s="335" t="s">
        <v>73</v>
      </c>
      <c r="C354" s="336" t="s">
        <v>801</v>
      </c>
      <c r="D354" s="337"/>
      <c r="E354" s="338">
        <v>1207.73</v>
      </c>
      <c r="F354" s="337"/>
      <c r="G354" s="339">
        <f t="shared" si="5"/>
        <v>1207.73</v>
      </c>
      <c r="H354" s="340">
        <v>42978</v>
      </c>
      <c r="I354" s="336"/>
      <c r="J354" s="341" t="s">
        <v>175</v>
      </c>
    </row>
    <row r="355" spans="1:10" ht="14.25">
      <c r="A355" s="334">
        <v>349</v>
      </c>
      <c r="B355" s="335" t="s">
        <v>73</v>
      </c>
      <c r="C355" s="336" t="s">
        <v>802</v>
      </c>
      <c r="D355" s="337"/>
      <c r="E355" s="338">
        <v>28000</v>
      </c>
      <c r="F355" s="337"/>
      <c r="G355" s="339">
        <f t="shared" si="5"/>
        <v>28000</v>
      </c>
      <c r="H355" s="340">
        <v>42978</v>
      </c>
      <c r="I355" s="336"/>
      <c r="J355" s="341" t="s">
        <v>175</v>
      </c>
    </row>
    <row r="356" spans="1:10" ht="14.25">
      <c r="A356" s="334">
        <v>350</v>
      </c>
      <c r="B356" s="335" t="s">
        <v>74</v>
      </c>
      <c r="C356" s="336" t="s">
        <v>799</v>
      </c>
      <c r="D356" s="337"/>
      <c r="E356" s="338">
        <v>8446.6</v>
      </c>
      <c r="F356" s="337"/>
      <c r="G356" s="339">
        <f t="shared" si="5"/>
        <v>8446.6</v>
      </c>
      <c r="H356" s="340">
        <v>42978</v>
      </c>
      <c r="I356" s="336"/>
      <c r="J356" s="341" t="s">
        <v>13</v>
      </c>
    </row>
    <row r="357" spans="1:10" ht="14.25">
      <c r="A357" s="334">
        <v>351</v>
      </c>
      <c r="B357" s="344" t="s">
        <v>74</v>
      </c>
      <c r="C357" s="336" t="s">
        <v>800</v>
      </c>
      <c r="D357" s="337"/>
      <c r="E357" s="338">
        <v>2378.1</v>
      </c>
      <c r="F357" s="337"/>
      <c r="G357" s="339">
        <f t="shared" si="5"/>
        <v>2378.1</v>
      </c>
      <c r="H357" s="340">
        <v>42978</v>
      </c>
      <c r="I357" s="336"/>
      <c r="J357" s="341" t="s">
        <v>13</v>
      </c>
    </row>
    <row r="358" spans="1:10" ht="14.25">
      <c r="A358" s="334">
        <v>352</v>
      </c>
      <c r="B358" s="335" t="s">
        <v>74</v>
      </c>
      <c r="C358" s="336" t="s">
        <v>663</v>
      </c>
      <c r="D358" s="337"/>
      <c r="E358" s="338">
        <v>11923</v>
      </c>
      <c r="F358" s="337"/>
      <c r="G358" s="339">
        <f t="shared" si="5"/>
        <v>11923</v>
      </c>
      <c r="H358" s="340">
        <v>42978</v>
      </c>
      <c r="I358" s="336"/>
      <c r="J358" s="341" t="s">
        <v>13</v>
      </c>
    </row>
    <row r="359" spans="1:10" ht="14.25">
      <c r="A359" s="334">
        <v>353</v>
      </c>
      <c r="B359" s="335" t="s">
        <v>74</v>
      </c>
      <c r="C359" s="336" t="s">
        <v>168</v>
      </c>
      <c r="D359" s="337"/>
      <c r="E359" s="338">
        <v>50000</v>
      </c>
      <c r="F359" s="337"/>
      <c r="G359" s="339">
        <f t="shared" si="5"/>
        <v>50000</v>
      </c>
      <c r="H359" s="340">
        <v>42978</v>
      </c>
      <c r="I359" s="336"/>
      <c r="J359" s="341" t="s">
        <v>167</v>
      </c>
    </row>
    <row r="360" spans="1:10" ht="14.25">
      <c r="A360" s="334">
        <v>354</v>
      </c>
      <c r="B360" s="335" t="s">
        <v>74</v>
      </c>
      <c r="C360" s="336" t="s">
        <v>801</v>
      </c>
      <c r="D360" s="337"/>
      <c r="E360" s="338">
        <v>1207.73</v>
      </c>
      <c r="F360" s="337"/>
      <c r="G360" s="339">
        <f t="shared" si="5"/>
        <v>1207.73</v>
      </c>
      <c r="H360" s="340">
        <v>42978</v>
      </c>
      <c r="I360" s="336"/>
      <c r="J360" s="341" t="s">
        <v>175</v>
      </c>
    </row>
    <row r="361" spans="1:10" ht="14.25">
      <c r="A361" s="334">
        <v>355</v>
      </c>
      <c r="B361" s="335" t="s">
        <v>75</v>
      </c>
      <c r="C361" s="336" t="s">
        <v>799</v>
      </c>
      <c r="D361" s="337"/>
      <c r="E361" s="338">
        <v>5272.4</v>
      </c>
      <c r="F361" s="337"/>
      <c r="G361" s="339">
        <f t="shared" si="5"/>
        <v>5272.4</v>
      </c>
      <c r="H361" s="340">
        <v>42978</v>
      </c>
      <c r="I361" s="336"/>
      <c r="J361" s="341" t="s">
        <v>13</v>
      </c>
    </row>
    <row r="362" spans="1:10" ht="14.25">
      <c r="A362" s="334">
        <v>356</v>
      </c>
      <c r="B362" s="344" t="s">
        <v>75</v>
      </c>
      <c r="C362" s="336" t="s">
        <v>800</v>
      </c>
      <c r="D362" s="337"/>
      <c r="E362" s="338">
        <v>1412.34</v>
      </c>
      <c r="F362" s="337"/>
      <c r="G362" s="339">
        <f t="shared" si="5"/>
        <v>1412.34</v>
      </c>
      <c r="H362" s="340">
        <v>42978</v>
      </c>
      <c r="I362" s="336"/>
      <c r="J362" s="341" t="s">
        <v>13</v>
      </c>
    </row>
    <row r="363" spans="1:10" ht="14.25">
      <c r="A363" s="334">
        <v>357</v>
      </c>
      <c r="B363" s="335" t="s">
        <v>75</v>
      </c>
      <c r="C363" s="336" t="s">
        <v>807</v>
      </c>
      <c r="D363" s="337"/>
      <c r="E363" s="338">
        <v>109244</v>
      </c>
      <c r="F363" s="337"/>
      <c r="G363" s="339">
        <f t="shared" si="5"/>
        <v>109244</v>
      </c>
      <c r="H363" s="340">
        <v>42978</v>
      </c>
      <c r="I363" s="336"/>
      <c r="J363" s="341" t="s">
        <v>13</v>
      </c>
    </row>
    <row r="364" spans="1:10" ht="14.25">
      <c r="A364" s="334">
        <v>358</v>
      </c>
      <c r="B364" s="335" t="s">
        <v>75</v>
      </c>
      <c r="C364" s="336" t="s">
        <v>663</v>
      </c>
      <c r="D364" s="337"/>
      <c r="E364" s="338">
        <v>16487</v>
      </c>
      <c r="F364" s="337"/>
      <c r="G364" s="339">
        <f t="shared" si="5"/>
        <v>16487</v>
      </c>
      <c r="H364" s="340">
        <v>42978</v>
      </c>
      <c r="I364" s="336"/>
      <c r="J364" s="341" t="s">
        <v>13</v>
      </c>
    </row>
    <row r="365" spans="1:10" ht="14.25">
      <c r="A365" s="334">
        <v>359</v>
      </c>
      <c r="B365" s="335" t="s">
        <v>75</v>
      </c>
      <c r="C365" s="336" t="s">
        <v>801</v>
      </c>
      <c r="D365" s="337"/>
      <c r="E365" s="338">
        <v>1207.73</v>
      </c>
      <c r="F365" s="337"/>
      <c r="G365" s="339">
        <f t="shared" si="5"/>
        <v>1207.73</v>
      </c>
      <c r="H365" s="340">
        <v>42978</v>
      </c>
      <c r="I365" s="336"/>
      <c r="J365" s="341" t="s">
        <v>175</v>
      </c>
    </row>
    <row r="366" spans="1:10" ht="14.25">
      <c r="A366" s="334">
        <v>360</v>
      </c>
      <c r="B366" s="335" t="s">
        <v>75</v>
      </c>
      <c r="C366" s="336" t="s">
        <v>802</v>
      </c>
      <c r="D366" s="337"/>
      <c r="E366" s="338">
        <v>32856</v>
      </c>
      <c r="F366" s="337"/>
      <c r="G366" s="339">
        <f t="shared" si="5"/>
        <v>32856</v>
      </c>
      <c r="H366" s="340">
        <v>42978</v>
      </c>
      <c r="I366" s="336"/>
      <c r="J366" s="341" t="s">
        <v>175</v>
      </c>
    </row>
    <row r="367" spans="1:10" ht="14.25">
      <c r="A367" s="334">
        <v>361</v>
      </c>
      <c r="B367" s="335" t="s">
        <v>76</v>
      </c>
      <c r="C367" s="336" t="s">
        <v>799</v>
      </c>
      <c r="D367" s="337"/>
      <c r="E367" s="338">
        <v>11029</v>
      </c>
      <c r="F367" s="337"/>
      <c r="G367" s="339">
        <f t="shared" si="5"/>
        <v>11029</v>
      </c>
      <c r="H367" s="340">
        <v>42978</v>
      </c>
      <c r="I367" s="336"/>
      <c r="J367" s="341" t="s">
        <v>13</v>
      </c>
    </row>
    <row r="368" spans="1:10" ht="14.25">
      <c r="A368" s="334">
        <v>362</v>
      </c>
      <c r="B368" s="344" t="s">
        <v>76</v>
      </c>
      <c r="C368" s="336" t="s">
        <v>800</v>
      </c>
      <c r="D368" s="337"/>
      <c r="E368" s="338">
        <v>3286.89</v>
      </c>
      <c r="F368" s="337"/>
      <c r="G368" s="339">
        <f t="shared" si="5"/>
        <v>3286.89</v>
      </c>
      <c r="H368" s="340">
        <v>42978</v>
      </c>
      <c r="I368" s="336"/>
      <c r="J368" s="341" t="s">
        <v>13</v>
      </c>
    </row>
    <row r="369" spans="1:10" ht="14.25">
      <c r="A369" s="334">
        <v>363</v>
      </c>
      <c r="B369" s="335" t="s">
        <v>76</v>
      </c>
      <c r="C369" s="336" t="s">
        <v>663</v>
      </c>
      <c r="D369" s="337"/>
      <c r="E369" s="338">
        <v>18002</v>
      </c>
      <c r="F369" s="337"/>
      <c r="G369" s="339">
        <f t="shared" si="5"/>
        <v>18002</v>
      </c>
      <c r="H369" s="340">
        <v>42978</v>
      </c>
      <c r="I369" s="336"/>
      <c r="J369" s="341" t="s">
        <v>13</v>
      </c>
    </row>
    <row r="370" spans="1:10" ht="14.25">
      <c r="A370" s="334">
        <v>364</v>
      </c>
      <c r="B370" s="335" t="s">
        <v>76</v>
      </c>
      <c r="C370" s="336" t="s">
        <v>168</v>
      </c>
      <c r="D370" s="337"/>
      <c r="E370" s="338">
        <v>15000</v>
      </c>
      <c r="F370" s="337"/>
      <c r="G370" s="339">
        <f t="shared" si="5"/>
        <v>15000</v>
      </c>
      <c r="H370" s="340">
        <v>42978</v>
      </c>
      <c r="I370" s="336"/>
      <c r="J370" s="341" t="s">
        <v>167</v>
      </c>
    </row>
    <row r="371" spans="1:10" ht="14.25">
      <c r="A371" s="334">
        <v>365</v>
      </c>
      <c r="B371" s="344" t="s">
        <v>76</v>
      </c>
      <c r="C371" s="336" t="s">
        <v>804</v>
      </c>
      <c r="D371" s="337"/>
      <c r="E371" s="338">
        <v>20000</v>
      </c>
      <c r="F371" s="337"/>
      <c r="G371" s="339">
        <f t="shared" si="5"/>
        <v>20000</v>
      </c>
      <c r="H371" s="340">
        <v>42978</v>
      </c>
      <c r="I371" s="336"/>
      <c r="J371" s="341" t="s">
        <v>172</v>
      </c>
    </row>
    <row r="372" spans="1:10" ht="14.25">
      <c r="A372" s="334">
        <v>366</v>
      </c>
      <c r="B372" s="335" t="s">
        <v>76</v>
      </c>
      <c r="C372" s="336" t="s">
        <v>801</v>
      </c>
      <c r="D372" s="337"/>
      <c r="E372" s="338">
        <v>1207.73</v>
      </c>
      <c r="F372" s="337"/>
      <c r="G372" s="339">
        <f t="shared" si="5"/>
        <v>1207.73</v>
      </c>
      <c r="H372" s="340">
        <v>42978</v>
      </c>
      <c r="I372" s="336"/>
      <c r="J372" s="341" t="s">
        <v>175</v>
      </c>
    </row>
    <row r="373" spans="1:10" ht="14.25">
      <c r="A373" s="334">
        <v>367</v>
      </c>
      <c r="B373" s="335" t="s">
        <v>76</v>
      </c>
      <c r="C373" s="336" t="s">
        <v>802</v>
      </c>
      <c r="D373" s="337"/>
      <c r="E373" s="338">
        <v>43200</v>
      </c>
      <c r="F373" s="337"/>
      <c r="G373" s="339">
        <f t="shared" si="5"/>
        <v>43200</v>
      </c>
      <c r="H373" s="340">
        <v>42978</v>
      </c>
      <c r="I373" s="336"/>
      <c r="J373" s="341" t="s">
        <v>175</v>
      </c>
    </row>
    <row r="374" spans="1:10" ht="14.25">
      <c r="A374" s="334">
        <v>368</v>
      </c>
      <c r="B374" s="335" t="s">
        <v>77</v>
      </c>
      <c r="C374" s="336" t="s">
        <v>799</v>
      </c>
      <c r="D374" s="337"/>
      <c r="E374" s="338">
        <v>5272.4</v>
      </c>
      <c r="F374" s="337"/>
      <c r="G374" s="339">
        <f t="shared" si="5"/>
        <v>5272.4</v>
      </c>
      <c r="H374" s="340">
        <v>42978</v>
      </c>
      <c r="I374" s="336"/>
      <c r="J374" s="341" t="s">
        <v>13</v>
      </c>
    </row>
    <row r="375" spans="1:10" ht="14.25">
      <c r="A375" s="334">
        <v>369</v>
      </c>
      <c r="B375" s="344" t="s">
        <v>77</v>
      </c>
      <c r="C375" s="336" t="s">
        <v>800</v>
      </c>
      <c r="D375" s="337"/>
      <c r="E375" s="338">
        <v>1376.27</v>
      </c>
      <c r="F375" s="337"/>
      <c r="G375" s="339">
        <f t="shared" si="5"/>
        <v>1376.27</v>
      </c>
      <c r="H375" s="340">
        <v>42978</v>
      </c>
      <c r="I375" s="336"/>
      <c r="J375" s="341" t="s">
        <v>13</v>
      </c>
    </row>
    <row r="376" spans="1:10" ht="14.25">
      <c r="A376" s="334">
        <v>370</v>
      </c>
      <c r="B376" s="335" t="s">
        <v>77</v>
      </c>
      <c r="C376" s="336" t="s">
        <v>807</v>
      </c>
      <c r="D376" s="337"/>
      <c r="E376" s="338">
        <v>57302</v>
      </c>
      <c r="F376" s="337"/>
      <c r="G376" s="339">
        <f t="shared" si="5"/>
        <v>57302</v>
      </c>
      <c r="H376" s="340">
        <v>42978</v>
      </c>
      <c r="I376" s="336"/>
      <c r="J376" s="341" t="s">
        <v>13</v>
      </c>
    </row>
    <row r="377" spans="1:10" ht="14.25">
      <c r="A377" s="334">
        <v>371</v>
      </c>
      <c r="B377" s="335" t="s">
        <v>77</v>
      </c>
      <c r="C377" s="336" t="s">
        <v>663</v>
      </c>
      <c r="D377" s="337"/>
      <c r="E377" s="338">
        <v>3373</v>
      </c>
      <c r="F377" s="337"/>
      <c r="G377" s="339">
        <f t="shared" si="5"/>
        <v>3373</v>
      </c>
      <c r="H377" s="340">
        <v>42978</v>
      </c>
      <c r="I377" s="336"/>
      <c r="J377" s="341" t="s">
        <v>13</v>
      </c>
    </row>
    <row r="378" spans="1:10" ht="14.25">
      <c r="A378" s="334">
        <v>372</v>
      </c>
      <c r="B378" s="335" t="s">
        <v>77</v>
      </c>
      <c r="C378" s="336" t="s">
        <v>801</v>
      </c>
      <c r="D378" s="337"/>
      <c r="E378" s="338">
        <v>1207.73</v>
      </c>
      <c r="F378" s="337"/>
      <c r="G378" s="339">
        <f t="shared" si="5"/>
        <v>1207.73</v>
      </c>
      <c r="H378" s="340">
        <v>42978</v>
      </c>
      <c r="I378" s="336"/>
      <c r="J378" s="341" t="s">
        <v>175</v>
      </c>
    </row>
    <row r="379" spans="1:10" ht="14.25">
      <c r="A379" s="334">
        <v>373</v>
      </c>
      <c r="B379" s="335" t="s">
        <v>38</v>
      </c>
      <c r="C379" s="336" t="s">
        <v>799</v>
      </c>
      <c r="D379" s="337"/>
      <c r="E379" s="338">
        <v>4519.2</v>
      </c>
      <c r="F379" s="337"/>
      <c r="G379" s="339">
        <f t="shared" si="5"/>
        <v>4519.2</v>
      </c>
      <c r="H379" s="340">
        <v>42978</v>
      </c>
      <c r="I379" s="336"/>
      <c r="J379" s="341" t="s">
        <v>13</v>
      </c>
    </row>
    <row r="380" spans="1:10" ht="14.25">
      <c r="A380" s="334">
        <v>374</v>
      </c>
      <c r="B380" s="344" t="s">
        <v>38</v>
      </c>
      <c r="C380" s="336" t="s">
        <v>800</v>
      </c>
      <c r="D380" s="337"/>
      <c r="E380" s="338">
        <v>1459.43</v>
      </c>
      <c r="F380" s="337"/>
      <c r="G380" s="339">
        <f t="shared" si="5"/>
        <v>1459.43</v>
      </c>
      <c r="H380" s="340">
        <v>42978</v>
      </c>
      <c r="I380" s="336"/>
      <c r="J380" s="341" t="s">
        <v>13</v>
      </c>
    </row>
    <row r="381" spans="1:10" ht="14.25">
      <c r="A381" s="334">
        <v>375</v>
      </c>
      <c r="B381" s="335" t="s">
        <v>38</v>
      </c>
      <c r="C381" s="336" t="s">
        <v>168</v>
      </c>
      <c r="D381" s="337"/>
      <c r="E381" s="338">
        <v>10000</v>
      </c>
      <c r="F381" s="337"/>
      <c r="G381" s="339">
        <f t="shared" si="5"/>
        <v>10000</v>
      </c>
      <c r="H381" s="340">
        <v>42978</v>
      </c>
      <c r="I381" s="336"/>
      <c r="J381" s="341" t="s">
        <v>167</v>
      </c>
    </row>
    <row r="382" spans="1:10" ht="14.25">
      <c r="A382" s="334">
        <v>376</v>
      </c>
      <c r="B382" s="335" t="s">
        <v>38</v>
      </c>
      <c r="C382" s="336" t="s">
        <v>801</v>
      </c>
      <c r="D382" s="337"/>
      <c r="E382" s="338">
        <v>1207.73</v>
      </c>
      <c r="F382" s="337"/>
      <c r="G382" s="339">
        <f t="shared" si="5"/>
        <v>1207.73</v>
      </c>
      <c r="H382" s="340">
        <v>42978</v>
      </c>
      <c r="I382" s="336"/>
      <c r="J382" s="341" t="s">
        <v>175</v>
      </c>
    </row>
    <row r="383" spans="1:10" ht="14.25">
      <c r="A383" s="334">
        <v>377</v>
      </c>
      <c r="B383" s="335" t="s">
        <v>39</v>
      </c>
      <c r="C383" s="336" t="s">
        <v>799</v>
      </c>
      <c r="D383" s="337"/>
      <c r="E383" s="338">
        <v>4519.2</v>
      </c>
      <c r="F383" s="337"/>
      <c r="G383" s="339">
        <f t="shared" si="5"/>
        <v>4519.2</v>
      </c>
      <c r="H383" s="340">
        <v>42978</v>
      </c>
      <c r="I383" s="336"/>
      <c r="J383" s="341" t="s">
        <v>13</v>
      </c>
    </row>
    <row r="384" spans="1:10" ht="14.25">
      <c r="A384" s="334">
        <v>378</v>
      </c>
      <c r="B384" s="344" t="s">
        <v>39</v>
      </c>
      <c r="C384" s="336" t="s">
        <v>800</v>
      </c>
      <c r="D384" s="337"/>
      <c r="E384" s="338">
        <v>1208.2</v>
      </c>
      <c r="F384" s="337"/>
      <c r="G384" s="339">
        <f t="shared" si="5"/>
        <v>1208.2</v>
      </c>
      <c r="H384" s="340">
        <v>42978</v>
      </c>
      <c r="I384" s="336"/>
      <c r="J384" s="341" t="s">
        <v>13</v>
      </c>
    </row>
    <row r="385" spans="1:10" ht="14.25">
      <c r="A385" s="334">
        <v>379</v>
      </c>
      <c r="B385" s="335" t="s">
        <v>39</v>
      </c>
      <c r="C385" s="336" t="s">
        <v>663</v>
      </c>
      <c r="D385" s="337"/>
      <c r="E385" s="338">
        <v>15811</v>
      </c>
      <c r="F385" s="337"/>
      <c r="G385" s="339">
        <f t="shared" si="5"/>
        <v>15811</v>
      </c>
      <c r="H385" s="340">
        <v>42978</v>
      </c>
      <c r="I385" s="336"/>
      <c r="J385" s="341" t="s">
        <v>13</v>
      </c>
    </row>
    <row r="386" spans="1:10" ht="14.25">
      <c r="A386" s="334">
        <v>380</v>
      </c>
      <c r="B386" s="335" t="s">
        <v>39</v>
      </c>
      <c r="C386" s="336" t="s">
        <v>811</v>
      </c>
      <c r="D386" s="337"/>
      <c r="E386" s="338">
        <v>4127</v>
      </c>
      <c r="F386" s="337"/>
      <c r="G386" s="339">
        <f t="shared" si="5"/>
        <v>4127</v>
      </c>
      <c r="H386" s="340">
        <v>42978</v>
      </c>
      <c r="I386" s="336"/>
      <c r="J386" s="341" t="s">
        <v>13</v>
      </c>
    </row>
    <row r="387" spans="1:10" ht="14.25">
      <c r="A387" s="334">
        <v>381</v>
      </c>
      <c r="B387" s="335" t="s">
        <v>39</v>
      </c>
      <c r="C387" s="336" t="s">
        <v>815</v>
      </c>
      <c r="D387" s="337"/>
      <c r="E387" s="338">
        <v>10000</v>
      </c>
      <c r="F387" s="337"/>
      <c r="G387" s="339">
        <f t="shared" si="5"/>
        <v>10000</v>
      </c>
      <c r="H387" s="340">
        <v>42978</v>
      </c>
      <c r="I387" s="336"/>
      <c r="J387" s="341" t="s">
        <v>167</v>
      </c>
    </row>
    <row r="388" spans="1:10" ht="14.25">
      <c r="A388" s="334">
        <v>382</v>
      </c>
      <c r="B388" s="335" t="s">
        <v>39</v>
      </c>
      <c r="C388" s="336" t="s">
        <v>168</v>
      </c>
      <c r="D388" s="337"/>
      <c r="E388" s="338">
        <v>25000</v>
      </c>
      <c r="F388" s="337"/>
      <c r="G388" s="339">
        <f t="shared" si="5"/>
        <v>25000</v>
      </c>
      <c r="H388" s="340">
        <v>42978</v>
      </c>
      <c r="I388" s="336"/>
      <c r="J388" s="341" t="s">
        <v>167</v>
      </c>
    </row>
    <row r="389" spans="1:10" ht="14.25">
      <c r="A389" s="334">
        <v>383</v>
      </c>
      <c r="B389" s="335" t="s">
        <v>39</v>
      </c>
      <c r="C389" s="336" t="s">
        <v>801</v>
      </c>
      <c r="D389" s="337"/>
      <c r="E389" s="338">
        <v>1207.73</v>
      </c>
      <c r="F389" s="337"/>
      <c r="G389" s="339">
        <f t="shared" si="5"/>
        <v>1207.73</v>
      </c>
      <c r="H389" s="340">
        <v>42978</v>
      </c>
      <c r="I389" s="336"/>
      <c r="J389" s="341" t="s">
        <v>175</v>
      </c>
    </row>
    <row r="390" spans="1:10" ht="14.25">
      <c r="A390" s="334">
        <v>384</v>
      </c>
      <c r="B390" s="335" t="s">
        <v>40</v>
      </c>
      <c r="C390" s="336" t="s">
        <v>799</v>
      </c>
      <c r="D390" s="337"/>
      <c r="E390" s="338">
        <v>4519.2</v>
      </c>
      <c r="F390" s="337"/>
      <c r="G390" s="339">
        <f t="shared" si="5"/>
        <v>4519.2</v>
      </c>
      <c r="H390" s="340">
        <v>42978</v>
      </c>
      <c r="I390" s="336"/>
      <c r="J390" s="341" t="s">
        <v>13</v>
      </c>
    </row>
    <row r="391" spans="1:10" ht="14.25">
      <c r="A391" s="334">
        <v>385</v>
      </c>
      <c r="B391" s="344" t="s">
        <v>40</v>
      </c>
      <c r="C391" s="336" t="s">
        <v>800</v>
      </c>
      <c r="D391" s="337"/>
      <c r="E391" s="338">
        <v>1458.57</v>
      </c>
      <c r="F391" s="337"/>
      <c r="G391" s="339">
        <f aca="true" t="shared" si="6" ref="G391:G454">SUM(D391:F391)</f>
        <v>1458.57</v>
      </c>
      <c r="H391" s="340">
        <v>42978</v>
      </c>
      <c r="I391" s="336"/>
      <c r="J391" s="341" t="s">
        <v>13</v>
      </c>
    </row>
    <row r="392" spans="1:10" ht="14.25">
      <c r="A392" s="334">
        <v>386</v>
      </c>
      <c r="B392" s="335" t="s">
        <v>40</v>
      </c>
      <c r="C392" s="336" t="s">
        <v>663</v>
      </c>
      <c r="D392" s="337"/>
      <c r="E392" s="338">
        <v>15811</v>
      </c>
      <c r="F392" s="337"/>
      <c r="G392" s="339">
        <f t="shared" si="6"/>
        <v>15811</v>
      </c>
      <c r="H392" s="340">
        <v>42978</v>
      </c>
      <c r="I392" s="336"/>
      <c r="J392" s="341" t="s">
        <v>13</v>
      </c>
    </row>
    <row r="393" spans="1:10" ht="14.25">
      <c r="A393" s="334">
        <v>387</v>
      </c>
      <c r="B393" s="335" t="s">
        <v>40</v>
      </c>
      <c r="C393" s="336" t="s">
        <v>811</v>
      </c>
      <c r="D393" s="337"/>
      <c r="E393" s="338">
        <v>4127</v>
      </c>
      <c r="F393" s="337"/>
      <c r="G393" s="339">
        <f t="shared" si="6"/>
        <v>4127</v>
      </c>
      <c r="H393" s="340">
        <v>42978</v>
      </c>
      <c r="I393" s="336"/>
      <c r="J393" s="341" t="s">
        <v>13</v>
      </c>
    </row>
    <row r="394" spans="1:10" ht="14.25">
      <c r="A394" s="334">
        <v>388</v>
      </c>
      <c r="B394" s="335" t="s">
        <v>40</v>
      </c>
      <c r="C394" s="336" t="s">
        <v>801</v>
      </c>
      <c r="D394" s="337"/>
      <c r="E394" s="338">
        <v>1207.73</v>
      </c>
      <c r="F394" s="337"/>
      <c r="G394" s="339">
        <f t="shared" si="6"/>
        <v>1207.73</v>
      </c>
      <c r="H394" s="340">
        <v>42978</v>
      </c>
      <c r="I394" s="336"/>
      <c r="J394" s="341" t="s">
        <v>175</v>
      </c>
    </row>
    <row r="395" spans="1:10" ht="14.25">
      <c r="A395" s="334">
        <v>389</v>
      </c>
      <c r="B395" s="335" t="s">
        <v>41</v>
      </c>
      <c r="C395" s="336" t="s">
        <v>799</v>
      </c>
      <c r="D395" s="337"/>
      <c r="E395" s="338">
        <v>2743.8</v>
      </c>
      <c r="F395" s="337"/>
      <c r="G395" s="339">
        <f t="shared" si="6"/>
        <v>2743.8</v>
      </c>
      <c r="H395" s="340">
        <v>42978</v>
      </c>
      <c r="I395" s="336"/>
      <c r="J395" s="341" t="s">
        <v>13</v>
      </c>
    </row>
    <row r="396" spans="1:10" ht="14.25">
      <c r="A396" s="334">
        <v>390</v>
      </c>
      <c r="B396" s="344" t="s">
        <v>41</v>
      </c>
      <c r="C396" s="336" t="s">
        <v>800</v>
      </c>
      <c r="D396" s="337"/>
      <c r="E396" s="338">
        <v>922.55</v>
      </c>
      <c r="F396" s="337"/>
      <c r="G396" s="339">
        <f t="shared" si="6"/>
        <v>922.55</v>
      </c>
      <c r="H396" s="340">
        <v>42978</v>
      </c>
      <c r="I396" s="336"/>
      <c r="J396" s="341" t="s">
        <v>13</v>
      </c>
    </row>
    <row r="397" spans="1:10" ht="14.25">
      <c r="A397" s="334">
        <v>391</v>
      </c>
      <c r="B397" s="335" t="s">
        <v>41</v>
      </c>
      <c r="C397" s="336" t="s">
        <v>801</v>
      </c>
      <c r="D397" s="337"/>
      <c r="E397" s="338">
        <v>1207.73</v>
      </c>
      <c r="F397" s="337"/>
      <c r="G397" s="339">
        <f t="shared" si="6"/>
        <v>1207.73</v>
      </c>
      <c r="H397" s="340">
        <v>42978</v>
      </c>
      <c r="I397" s="336"/>
      <c r="J397" s="341" t="s">
        <v>175</v>
      </c>
    </row>
    <row r="398" spans="1:10" ht="14.25">
      <c r="A398" s="334">
        <v>392</v>
      </c>
      <c r="B398" s="335" t="s">
        <v>41</v>
      </c>
      <c r="C398" s="336" t="s">
        <v>802</v>
      </c>
      <c r="D398" s="337"/>
      <c r="E398" s="338">
        <v>12000</v>
      </c>
      <c r="F398" s="337"/>
      <c r="G398" s="339">
        <f t="shared" si="6"/>
        <v>12000</v>
      </c>
      <c r="H398" s="340">
        <v>42978</v>
      </c>
      <c r="I398" s="336"/>
      <c r="J398" s="341" t="s">
        <v>175</v>
      </c>
    </row>
    <row r="399" spans="1:10" ht="14.25">
      <c r="A399" s="334">
        <v>393</v>
      </c>
      <c r="B399" s="335" t="s">
        <v>42</v>
      </c>
      <c r="C399" s="336" t="s">
        <v>799</v>
      </c>
      <c r="D399" s="337"/>
      <c r="E399" s="338">
        <v>2743.8</v>
      </c>
      <c r="F399" s="337"/>
      <c r="G399" s="339">
        <f t="shared" si="6"/>
        <v>2743.8</v>
      </c>
      <c r="H399" s="340">
        <v>42978</v>
      </c>
      <c r="I399" s="336"/>
      <c r="J399" s="341" t="s">
        <v>13</v>
      </c>
    </row>
    <row r="400" spans="1:10" ht="14.25">
      <c r="A400" s="334">
        <v>394</v>
      </c>
      <c r="B400" s="344" t="s">
        <v>42</v>
      </c>
      <c r="C400" s="336" t="s">
        <v>800</v>
      </c>
      <c r="D400" s="337"/>
      <c r="E400" s="338">
        <v>916.86</v>
      </c>
      <c r="F400" s="337"/>
      <c r="G400" s="339">
        <f t="shared" si="6"/>
        <v>916.86</v>
      </c>
      <c r="H400" s="340">
        <v>42978</v>
      </c>
      <c r="I400" s="336"/>
      <c r="J400" s="341" t="s">
        <v>13</v>
      </c>
    </row>
    <row r="401" spans="1:10" ht="14.25">
      <c r="A401" s="334">
        <v>395</v>
      </c>
      <c r="B401" s="335" t="s">
        <v>42</v>
      </c>
      <c r="C401" s="336" t="s">
        <v>168</v>
      </c>
      <c r="D401" s="337"/>
      <c r="E401" s="338">
        <v>15000</v>
      </c>
      <c r="F401" s="337"/>
      <c r="G401" s="339">
        <f t="shared" si="6"/>
        <v>15000</v>
      </c>
      <c r="H401" s="340">
        <v>42978</v>
      </c>
      <c r="I401" s="336"/>
      <c r="J401" s="341" t="s">
        <v>167</v>
      </c>
    </row>
    <row r="402" spans="1:10" ht="14.25">
      <c r="A402" s="334">
        <v>396</v>
      </c>
      <c r="B402" s="335" t="s">
        <v>42</v>
      </c>
      <c r="C402" s="336" t="s">
        <v>801</v>
      </c>
      <c r="D402" s="337"/>
      <c r="E402" s="338">
        <v>1207.73</v>
      </c>
      <c r="F402" s="337"/>
      <c r="G402" s="339">
        <f t="shared" si="6"/>
        <v>1207.73</v>
      </c>
      <c r="H402" s="340">
        <v>42978</v>
      </c>
      <c r="I402" s="336"/>
      <c r="J402" s="341" t="s">
        <v>175</v>
      </c>
    </row>
    <row r="403" spans="1:10" ht="14.25">
      <c r="A403" s="334">
        <v>397</v>
      </c>
      <c r="B403" s="343" t="s">
        <v>42</v>
      </c>
      <c r="C403" s="336" t="s">
        <v>812</v>
      </c>
      <c r="D403" s="337"/>
      <c r="E403" s="338">
        <v>5420</v>
      </c>
      <c r="F403" s="337"/>
      <c r="G403" s="339">
        <f t="shared" si="6"/>
        <v>5420</v>
      </c>
      <c r="H403" s="340">
        <v>42978</v>
      </c>
      <c r="I403" s="336"/>
      <c r="J403" s="341" t="s">
        <v>813</v>
      </c>
    </row>
    <row r="404" spans="1:10" ht="14.25">
      <c r="A404" s="334">
        <v>398</v>
      </c>
      <c r="B404" s="335" t="s">
        <v>42</v>
      </c>
      <c r="C404" s="336" t="s">
        <v>802</v>
      </c>
      <c r="D404" s="337"/>
      <c r="E404" s="338">
        <v>12000</v>
      </c>
      <c r="F404" s="337"/>
      <c r="G404" s="339">
        <f t="shared" si="6"/>
        <v>12000</v>
      </c>
      <c r="H404" s="340">
        <v>42978</v>
      </c>
      <c r="I404" s="336"/>
      <c r="J404" s="341" t="s">
        <v>175</v>
      </c>
    </row>
    <row r="405" spans="1:10" ht="14.25">
      <c r="A405" s="334">
        <v>399</v>
      </c>
      <c r="B405" s="335" t="s">
        <v>43</v>
      </c>
      <c r="C405" s="336" t="s">
        <v>799</v>
      </c>
      <c r="D405" s="337"/>
      <c r="E405" s="338">
        <v>2743.8</v>
      </c>
      <c r="F405" s="337"/>
      <c r="G405" s="339">
        <f t="shared" si="6"/>
        <v>2743.8</v>
      </c>
      <c r="H405" s="340">
        <v>42978</v>
      </c>
      <c r="I405" s="336"/>
      <c r="J405" s="341" t="s">
        <v>13</v>
      </c>
    </row>
    <row r="406" spans="1:10" ht="14.25">
      <c r="A406" s="334">
        <v>400</v>
      </c>
      <c r="B406" s="344" t="s">
        <v>43</v>
      </c>
      <c r="C406" s="336" t="s">
        <v>800</v>
      </c>
      <c r="D406" s="337"/>
      <c r="E406" s="338">
        <v>920.82</v>
      </c>
      <c r="F406" s="337"/>
      <c r="G406" s="339">
        <f t="shared" si="6"/>
        <v>920.82</v>
      </c>
      <c r="H406" s="340">
        <v>42978</v>
      </c>
      <c r="I406" s="336"/>
      <c r="J406" s="341" t="s">
        <v>13</v>
      </c>
    </row>
    <row r="407" spans="1:10" ht="14.25">
      <c r="A407" s="334">
        <v>401</v>
      </c>
      <c r="B407" s="335" t="s">
        <v>43</v>
      </c>
      <c r="C407" s="336" t="s">
        <v>801</v>
      </c>
      <c r="D407" s="337"/>
      <c r="E407" s="338">
        <v>1207.73</v>
      </c>
      <c r="F407" s="337"/>
      <c r="G407" s="339">
        <f t="shared" si="6"/>
        <v>1207.73</v>
      </c>
      <c r="H407" s="340">
        <v>42978</v>
      </c>
      <c r="I407" s="336"/>
      <c r="J407" s="341" t="s">
        <v>175</v>
      </c>
    </row>
    <row r="408" spans="1:10" ht="14.25">
      <c r="A408" s="334">
        <v>402</v>
      </c>
      <c r="B408" s="335" t="s">
        <v>43</v>
      </c>
      <c r="C408" s="336" t="s">
        <v>802</v>
      </c>
      <c r="D408" s="337"/>
      <c r="E408" s="338">
        <v>12000</v>
      </c>
      <c r="F408" s="337"/>
      <c r="G408" s="339">
        <f t="shared" si="6"/>
        <v>12000</v>
      </c>
      <c r="H408" s="340">
        <v>42978</v>
      </c>
      <c r="I408" s="336"/>
      <c r="J408" s="341" t="s">
        <v>175</v>
      </c>
    </row>
    <row r="409" spans="1:10" ht="14.25">
      <c r="A409" s="334">
        <v>403</v>
      </c>
      <c r="B409" s="335" t="s">
        <v>78</v>
      </c>
      <c r="C409" s="336" t="s">
        <v>799</v>
      </c>
      <c r="D409" s="337"/>
      <c r="E409" s="338">
        <v>2474.8</v>
      </c>
      <c r="F409" s="337"/>
      <c r="G409" s="339">
        <f t="shared" si="6"/>
        <v>2474.8</v>
      </c>
      <c r="H409" s="340">
        <v>42978</v>
      </c>
      <c r="I409" s="336"/>
      <c r="J409" s="341" t="s">
        <v>13</v>
      </c>
    </row>
    <row r="410" spans="1:10" ht="14.25">
      <c r="A410" s="334">
        <v>404</v>
      </c>
      <c r="B410" s="344" t="s">
        <v>78</v>
      </c>
      <c r="C410" s="336" t="s">
        <v>800</v>
      </c>
      <c r="D410" s="337"/>
      <c r="E410" s="338">
        <v>672.4</v>
      </c>
      <c r="F410" s="337"/>
      <c r="G410" s="339">
        <f t="shared" si="6"/>
        <v>672.4</v>
      </c>
      <c r="H410" s="340">
        <v>42978</v>
      </c>
      <c r="I410" s="336"/>
      <c r="J410" s="341" t="s">
        <v>13</v>
      </c>
    </row>
    <row r="411" spans="1:10" ht="14.25">
      <c r="A411" s="334">
        <v>405</v>
      </c>
      <c r="B411" s="335" t="s">
        <v>78</v>
      </c>
      <c r="C411" s="336" t="s">
        <v>173</v>
      </c>
      <c r="D411" s="337"/>
      <c r="E411" s="338">
        <v>30000</v>
      </c>
      <c r="F411" s="337"/>
      <c r="G411" s="339">
        <f t="shared" si="6"/>
        <v>30000</v>
      </c>
      <c r="H411" s="340">
        <v>42978</v>
      </c>
      <c r="I411" s="336"/>
      <c r="J411" s="341" t="s">
        <v>167</v>
      </c>
    </row>
    <row r="412" spans="1:10" ht="14.25">
      <c r="A412" s="334">
        <v>406</v>
      </c>
      <c r="B412" s="335" t="s">
        <v>78</v>
      </c>
      <c r="C412" s="336" t="s">
        <v>801</v>
      </c>
      <c r="D412" s="337"/>
      <c r="E412" s="338">
        <v>1207.73</v>
      </c>
      <c r="F412" s="337"/>
      <c r="G412" s="339">
        <f t="shared" si="6"/>
        <v>1207.73</v>
      </c>
      <c r="H412" s="340">
        <v>42978</v>
      </c>
      <c r="I412" s="336"/>
      <c r="J412" s="341" t="s">
        <v>175</v>
      </c>
    </row>
    <row r="413" spans="1:10" ht="14.25">
      <c r="A413" s="334">
        <v>407</v>
      </c>
      <c r="B413" s="335" t="s">
        <v>78</v>
      </c>
      <c r="C413" s="336" t="s">
        <v>810</v>
      </c>
      <c r="D413" s="337"/>
      <c r="E413" s="338">
        <v>510</v>
      </c>
      <c r="F413" s="337"/>
      <c r="G413" s="339">
        <f t="shared" si="6"/>
        <v>510</v>
      </c>
      <c r="H413" s="340">
        <v>42978</v>
      </c>
      <c r="I413" s="336"/>
      <c r="J413" s="341" t="s">
        <v>175</v>
      </c>
    </row>
    <row r="414" spans="1:10" ht="14.25">
      <c r="A414" s="334">
        <v>408</v>
      </c>
      <c r="B414" s="335" t="s">
        <v>79</v>
      </c>
      <c r="C414" s="336" t="s">
        <v>799</v>
      </c>
      <c r="D414" s="337"/>
      <c r="E414" s="338">
        <v>2797.6</v>
      </c>
      <c r="F414" s="337"/>
      <c r="G414" s="339">
        <f t="shared" si="6"/>
        <v>2797.6</v>
      </c>
      <c r="H414" s="340">
        <v>42978</v>
      </c>
      <c r="I414" s="336"/>
      <c r="J414" s="341" t="s">
        <v>13</v>
      </c>
    </row>
    <row r="415" spans="1:10" ht="14.25">
      <c r="A415" s="334">
        <v>409</v>
      </c>
      <c r="B415" s="344" t="s">
        <v>79</v>
      </c>
      <c r="C415" s="336" t="s">
        <v>800</v>
      </c>
      <c r="D415" s="337"/>
      <c r="E415" s="338">
        <v>1067.64</v>
      </c>
      <c r="F415" s="337"/>
      <c r="G415" s="339">
        <f t="shared" si="6"/>
        <v>1067.64</v>
      </c>
      <c r="H415" s="340">
        <v>42978</v>
      </c>
      <c r="I415" s="336"/>
      <c r="J415" s="341" t="s">
        <v>13</v>
      </c>
    </row>
    <row r="416" spans="1:10" ht="14.25">
      <c r="A416" s="334">
        <v>410</v>
      </c>
      <c r="B416" s="335" t="s">
        <v>79</v>
      </c>
      <c r="C416" s="336" t="s">
        <v>663</v>
      </c>
      <c r="D416" s="337"/>
      <c r="E416" s="338">
        <v>2387</v>
      </c>
      <c r="F416" s="337"/>
      <c r="G416" s="339">
        <f t="shared" si="6"/>
        <v>2387</v>
      </c>
      <c r="H416" s="340">
        <v>42978</v>
      </c>
      <c r="I416" s="336"/>
      <c r="J416" s="341" t="s">
        <v>13</v>
      </c>
    </row>
    <row r="417" spans="1:10" ht="14.25">
      <c r="A417" s="334">
        <v>411</v>
      </c>
      <c r="B417" s="335" t="s">
        <v>79</v>
      </c>
      <c r="C417" s="336" t="s">
        <v>168</v>
      </c>
      <c r="D417" s="337"/>
      <c r="E417" s="338">
        <v>90000</v>
      </c>
      <c r="F417" s="337"/>
      <c r="G417" s="339">
        <f t="shared" si="6"/>
        <v>90000</v>
      </c>
      <c r="H417" s="340">
        <v>42978</v>
      </c>
      <c r="I417" s="336"/>
      <c r="J417" s="341" t="s">
        <v>167</v>
      </c>
    </row>
    <row r="418" spans="1:10" ht="14.25">
      <c r="A418" s="334">
        <v>412</v>
      </c>
      <c r="B418" s="344" t="s">
        <v>79</v>
      </c>
      <c r="C418" s="336" t="s">
        <v>174</v>
      </c>
      <c r="D418" s="337"/>
      <c r="E418" s="338">
        <v>10000</v>
      </c>
      <c r="F418" s="337"/>
      <c r="G418" s="339">
        <f t="shared" si="6"/>
        <v>10000</v>
      </c>
      <c r="H418" s="340">
        <v>42978</v>
      </c>
      <c r="I418" s="336"/>
      <c r="J418" s="341" t="s">
        <v>806</v>
      </c>
    </row>
    <row r="419" spans="1:10" ht="14.25">
      <c r="A419" s="334">
        <v>413</v>
      </c>
      <c r="B419" s="335" t="s">
        <v>79</v>
      </c>
      <c r="C419" s="336" t="s">
        <v>801</v>
      </c>
      <c r="D419" s="337"/>
      <c r="E419" s="338">
        <v>1207.73</v>
      </c>
      <c r="F419" s="337"/>
      <c r="G419" s="339">
        <f t="shared" si="6"/>
        <v>1207.73</v>
      </c>
      <c r="H419" s="340">
        <v>42978</v>
      </c>
      <c r="I419" s="336"/>
      <c r="J419" s="341" t="s">
        <v>175</v>
      </c>
    </row>
    <row r="420" spans="1:10" ht="14.25">
      <c r="A420" s="334">
        <v>414</v>
      </c>
      <c r="B420" s="335" t="s">
        <v>79</v>
      </c>
      <c r="C420" s="336" t="s">
        <v>810</v>
      </c>
      <c r="D420" s="337"/>
      <c r="E420" s="338">
        <v>510</v>
      </c>
      <c r="F420" s="337"/>
      <c r="G420" s="339">
        <f t="shared" si="6"/>
        <v>510</v>
      </c>
      <c r="H420" s="340">
        <v>42978</v>
      </c>
      <c r="I420" s="336"/>
      <c r="J420" s="341" t="s">
        <v>175</v>
      </c>
    </row>
    <row r="421" spans="1:10" ht="14.25">
      <c r="A421" s="334">
        <v>415</v>
      </c>
      <c r="B421" s="335" t="s">
        <v>80</v>
      </c>
      <c r="C421" s="336" t="s">
        <v>799</v>
      </c>
      <c r="D421" s="337"/>
      <c r="E421" s="338">
        <v>2474.8</v>
      </c>
      <c r="F421" s="337"/>
      <c r="G421" s="339">
        <f t="shared" si="6"/>
        <v>2474.8</v>
      </c>
      <c r="H421" s="340">
        <v>42978</v>
      </c>
      <c r="I421" s="336"/>
      <c r="J421" s="341" t="s">
        <v>13</v>
      </c>
    </row>
    <row r="422" spans="1:10" ht="14.25">
      <c r="A422" s="334">
        <v>416</v>
      </c>
      <c r="B422" s="344" t="s">
        <v>80</v>
      </c>
      <c r="C422" s="336" t="s">
        <v>800</v>
      </c>
      <c r="D422" s="337"/>
      <c r="E422" s="338">
        <v>1050.72</v>
      </c>
      <c r="F422" s="337"/>
      <c r="G422" s="339">
        <f t="shared" si="6"/>
        <v>1050.72</v>
      </c>
      <c r="H422" s="340">
        <v>42978</v>
      </c>
      <c r="I422" s="336"/>
      <c r="J422" s="341" t="s">
        <v>13</v>
      </c>
    </row>
    <row r="423" spans="1:10" ht="14.25">
      <c r="A423" s="334">
        <v>417</v>
      </c>
      <c r="B423" s="335" t="s">
        <v>80</v>
      </c>
      <c r="C423" s="336" t="s">
        <v>168</v>
      </c>
      <c r="D423" s="337"/>
      <c r="E423" s="338">
        <v>30000</v>
      </c>
      <c r="F423" s="337"/>
      <c r="G423" s="339">
        <f t="shared" si="6"/>
        <v>30000</v>
      </c>
      <c r="H423" s="340">
        <v>42978</v>
      </c>
      <c r="I423" s="336"/>
      <c r="J423" s="341" t="s">
        <v>167</v>
      </c>
    </row>
    <row r="424" spans="1:10" ht="14.25">
      <c r="A424" s="334">
        <v>418</v>
      </c>
      <c r="B424" s="335" t="s">
        <v>80</v>
      </c>
      <c r="C424" s="336" t="s">
        <v>801</v>
      </c>
      <c r="D424" s="337"/>
      <c r="E424" s="338">
        <v>1207.73</v>
      </c>
      <c r="F424" s="337"/>
      <c r="G424" s="339">
        <f t="shared" si="6"/>
        <v>1207.73</v>
      </c>
      <c r="H424" s="340">
        <v>42978</v>
      </c>
      <c r="I424" s="336"/>
      <c r="J424" s="341" t="s">
        <v>175</v>
      </c>
    </row>
    <row r="425" spans="1:10" ht="14.25">
      <c r="A425" s="334">
        <v>419</v>
      </c>
      <c r="B425" s="335" t="s">
        <v>80</v>
      </c>
      <c r="C425" s="336" t="s">
        <v>810</v>
      </c>
      <c r="D425" s="337"/>
      <c r="E425" s="338">
        <v>510</v>
      </c>
      <c r="F425" s="337"/>
      <c r="G425" s="339">
        <f t="shared" si="6"/>
        <v>510</v>
      </c>
      <c r="H425" s="340">
        <v>42978</v>
      </c>
      <c r="I425" s="336"/>
      <c r="J425" s="341" t="s">
        <v>175</v>
      </c>
    </row>
    <row r="426" spans="1:10" ht="14.25">
      <c r="A426" s="334">
        <v>420</v>
      </c>
      <c r="B426" s="335" t="s">
        <v>81</v>
      </c>
      <c r="C426" s="336" t="s">
        <v>799</v>
      </c>
      <c r="D426" s="337"/>
      <c r="E426" s="338">
        <v>2474.8</v>
      </c>
      <c r="F426" s="337"/>
      <c r="G426" s="339">
        <f t="shared" si="6"/>
        <v>2474.8</v>
      </c>
      <c r="H426" s="340">
        <v>42978</v>
      </c>
      <c r="I426" s="336"/>
      <c r="J426" s="341" t="s">
        <v>13</v>
      </c>
    </row>
    <row r="427" spans="1:10" ht="14.25">
      <c r="A427" s="334">
        <v>421</v>
      </c>
      <c r="B427" s="344" t="s">
        <v>81</v>
      </c>
      <c r="C427" s="336" t="s">
        <v>800</v>
      </c>
      <c r="D427" s="337"/>
      <c r="E427" s="338">
        <v>668.15</v>
      </c>
      <c r="F427" s="337"/>
      <c r="G427" s="339">
        <f t="shared" si="6"/>
        <v>668.15</v>
      </c>
      <c r="H427" s="340">
        <v>42978</v>
      </c>
      <c r="I427" s="336"/>
      <c r="J427" s="341" t="s">
        <v>13</v>
      </c>
    </row>
    <row r="428" spans="1:10" ht="14.25">
      <c r="A428" s="334">
        <v>422</v>
      </c>
      <c r="B428" s="335" t="s">
        <v>81</v>
      </c>
      <c r="C428" s="336" t="s">
        <v>663</v>
      </c>
      <c r="D428" s="337"/>
      <c r="E428" s="338">
        <v>2387</v>
      </c>
      <c r="F428" s="337"/>
      <c r="G428" s="339">
        <f t="shared" si="6"/>
        <v>2387</v>
      </c>
      <c r="H428" s="340">
        <v>42978</v>
      </c>
      <c r="I428" s="336"/>
      <c r="J428" s="341" t="s">
        <v>13</v>
      </c>
    </row>
    <row r="429" spans="1:10" ht="14.25">
      <c r="A429" s="334">
        <v>423</v>
      </c>
      <c r="B429" s="335" t="s">
        <v>81</v>
      </c>
      <c r="C429" s="336" t="s">
        <v>801</v>
      </c>
      <c r="D429" s="337"/>
      <c r="E429" s="338">
        <v>1207.73</v>
      </c>
      <c r="F429" s="337"/>
      <c r="G429" s="339">
        <f t="shared" si="6"/>
        <v>1207.73</v>
      </c>
      <c r="H429" s="340">
        <v>42978</v>
      </c>
      <c r="I429" s="336"/>
      <c r="J429" s="341" t="s">
        <v>175</v>
      </c>
    </row>
    <row r="430" spans="1:10" ht="14.25">
      <c r="A430" s="334">
        <v>424</v>
      </c>
      <c r="B430" s="335" t="s">
        <v>81</v>
      </c>
      <c r="C430" s="336" t="s">
        <v>802</v>
      </c>
      <c r="D430" s="337"/>
      <c r="E430" s="338">
        <v>9600</v>
      </c>
      <c r="F430" s="337"/>
      <c r="G430" s="339">
        <f t="shared" si="6"/>
        <v>9600</v>
      </c>
      <c r="H430" s="340">
        <v>42978</v>
      </c>
      <c r="I430" s="336"/>
      <c r="J430" s="341" t="s">
        <v>175</v>
      </c>
    </row>
    <row r="431" spans="1:10" ht="14.25">
      <c r="A431" s="334">
        <v>425</v>
      </c>
      <c r="B431" s="335" t="s">
        <v>82</v>
      </c>
      <c r="C431" s="336" t="s">
        <v>799</v>
      </c>
      <c r="D431" s="337"/>
      <c r="E431" s="338">
        <v>2474.8</v>
      </c>
      <c r="F431" s="337"/>
      <c r="G431" s="339">
        <f t="shared" si="6"/>
        <v>2474.8</v>
      </c>
      <c r="H431" s="340">
        <v>42978</v>
      </c>
      <c r="I431" s="336"/>
      <c r="J431" s="341" t="s">
        <v>13</v>
      </c>
    </row>
    <row r="432" spans="1:10" ht="14.25">
      <c r="A432" s="334">
        <v>426</v>
      </c>
      <c r="B432" s="344" t="s">
        <v>82</v>
      </c>
      <c r="C432" s="336" t="s">
        <v>800</v>
      </c>
      <c r="D432" s="337"/>
      <c r="E432" s="338">
        <v>661.24</v>
      </c>
      <c r="F432" s="337"/>
      <c r="G432" s="339">
        <f t="shared" si="6"/>
        <v>661.24</v>
      </c>
      <c r="H432" s="340">
        <v>42978</v>
      </c>
      <c r="I432" s="336"/>
      <c r="J432" s="341" t="s">
        <v>13</v>
      </c>
    </row>
    <row r="433" spans="1:10" ht="14.25">
      <c r="A433" s="334">
        <v>427</v>
      </c>
      <c r="B433" s="335" t="s">
        <v>82</v>
      </c>
      <c r="C433" s="336" t="s">
        <v>168</v>
      </c>
      <c r="D433" s="337"/>
      <c r="E433" s="338">
        <v>15000</v>
      </c>
      <c r="F433" s="337"/>
      <c r="G433" s="339">
        <f t="shared" si="6"/>
        <v>15000</v>
      </c>
      <c r="H433" s="340">
        <v>42978</v>
      </c>
      <c r="I433" s="336"/>
      <c r="J433" s="341" t="s">
        <v>167</v>
      </c>
    </row>
    <row r="434" spans="1:10" ht="14.25">
      <c r="A434" s="334">
        <v>428</v>
      </c>
      <c r="B434" s="335" t="s">
        <v>82</v>
      </c>
      <c r="C434" s="336" t="s">
        <v>801</v>
      </c>
      <c r="D434" s="337"/>
      <c r="E434" s="338">
        <v>1207.73</v>
      </c>
      <c r="F434" s="337"/>
      <c r="G434" s="339">
        <f t="shared" si="6"/>
        <v>1207.73</v>
      </c>
      <c r="H434" s="340">
        <v>42978</v>
      </c>
      <c r="I434" s="336"/>
      <c r="J434" s="341" t="s">
        <v>175</v>
      </c>
    </row>
    <row r="435" spans="1:10" ht="14.25">
      <c r="A435" s="334">
        <v>429</v>
      </c>
      <c r="B435" s="335" t="s">
        <v>82</v>
      </c>
      <c r="C435" s="336" t="s">
        <v>810</v>
      </c>
      <c r="D435" s="337"/>
      <c r="E435" s="338">
        <v>510</v>
      </c>
      <c r="F435" s="337"/>
      <c r="G435" s="339">
        <f t="shared" si="6"/>
        <v>510</v>
      </c>
      <c r="H435" s="340">
        <v>42978</v>
      </c>
      <c r="I435" s="336"/>
      <c r="J435" s="341" t="s">
        <v>175</v>
      </c>
    </row>
    <row r="436" spans="1:10" ht="14.25">
      <c r="A436" s="334">
        <v>430</v>
      </c>
      <c r="B436" s="335" t="s">
        <v>82</v>
      </c>
      <c r="C436" s="336" t="s">
        <v>802</v>
      </c>
      <c r="D436" s="337"/>
      <c r="E436" s="338">
        <v>9600</v>
      </c>
      <c r="F436" s="337"/>
      <c r="G436" s="339">
        <f t="shared" si="6"/>
        <v>9600</v>
      </c>
      <c r="H436" s="340">
        <v>42978</v>
      </c>
      <c r="I436" s="336"/>
      <c r="J436" s="341" t="s">
        <v>175</v>
      </c>
    </row>
    <row r="437" spans="1:10" ht="14.25">
      <c r="A437" s="334">
        <v>431</v>
      </c>
      <c r="B437" s="335" t="s">
        <v>83</v>
      </c>
      <c r="C437" s="336" t="s">
        <v>799</v>
      </c>
      <c r="D437" s="337"/>
      <c r="E437" s="338">
        <v>2474.8</v>
      </c>
      <c r="F437" s="337"/>
      <c r="G437" s="339">
        <f t="shared" si="6"/>
        <v>2474.8</v>
      </c>
      <c r="H437" s="340">
        <v>42978</v>
      </c>
      <c r="I437" s="336"/>
      <c r="J437" s="341" t="s">
        <v>13</v>
      </c>
    </row>
    <row r="438" spans="1:10" ht="14.25">
      <c r="A438" s="334">
        <v>432</v>
      </c>
      <c r="B438" s="344" t="s">
        <v>83</v>
      </c>
      <c r="C438" s="336" t="s">
        <v>800</v>
      </c>
      <c r="D438" s="337"/>
      <c r="E438" s="338">
        <v>675.86</v>
      </c>
      <c r="F438" s="337"/>
      <c r="G438" s="339">
        <f t="shared" si="6"/>
        <v>675.86</v>
      </c>
      <c r="H438" s="340">
        <v>42978</v>
      </c>
      <c r="I438" s="336"/>
      <c r="J438" s="341" t="s">
        <v>13</v>
      </c>
    </row>
    <row r="439" spans="1:10" ht="14.25">
      <c r="A439" s="334">
        <v>433</v>
      </c>
      <c r="B439" s="335" t="s">
        <v>83</v>
      </c>
      <c r="C439" s="336" t="s">
        <v>808</v>
      </c>
      <c r="D439" s="337"/>
      <c r="E439" s="338">
        <v>15000</v>
      </c>
      <c r="F439" s="337"/>
      <c r="G439" s="339">
        <f t="shared" si="6"/>
        <v>15000</v>
      </c>
      <c r="H439" s="340">
        <v>42978</v>
      </c>
      <c r="I439" s="336"/>
      <c r="J439" s="341" t="s">
        <v>167</v>
      </c>
    </row>
    <row r="440" spans="1:10" ht="14.25">
      <c r="A440" s="334">
        <v>434</v>
      </c>
      <c r="B440" s="335" t="s">
        <v>83</v>
      </c>
      <c r="C440" s="336" t="s">
        <v>801</v>
      </c>
      <c r="D440" s="337"/>
      <c r="E440" s="338">
        <v>1207.73</v>
      </c>
      <c r="F440" s="337"/>
      <c r="G440" s="339">
        <f t="shared" si="6"/>
        <v>1207.73</v>
      </c>
      <c r="H440" s="340">
        <v>42978</v>
      </c>
      <c r="I440" s="336"/>
      <c r="J440" s="341" t="s">
        <v>175</v>
      </c>
    </row>
    <row r="441" spans="1:10" ht="14.25">
      <c r="A441" s="334">
        <v>435</v>
      </c>
      <c r="B441" s="335" t="s">
        <v>83</v>
      </c>
      <c r="C441" s="336" t="s">
        <v>802</v>
      </c>
      <c r="D441" s="337"/>
      <c r="E441" s="338">
        <v>9600</v>
      </c>
      <c r="F441" s="337"/>
      <c r="G441" s="339">
        <f t="shared" si="6"/>
        <v>9600</v>
      </c>
      <c r="H441" s="340">
        <v>42978</v>
      </c>
      <c r="I441" s="336"/>
      <c r="J441" s="341" t="s">
        <v>175</v>
      </c>
    </row>
    <row r="442" spans="1:10" ht="14.25">
      <c r="A442" s="334">
        <v>436</v>
      </c>
      <c r="B442" s="335" t="s">
        <v>84</v>
      </c>
      <c r="C442" s="336" t="s">
        <v>799</v>
      </c>
      <c r="D442" s="337"/>
      <c r="E442" s="338">
        <v>12643</v>
      </c>
      <c r="F442" s="337"/>
      <c r="G442" s="339">
        <f t="shared" si="6"/>
        <v>12643</v>
      </c>
      <c r="H442" s="340">
        <v>42978</v>
      </c>
      <c r="I442" s="336"/>
      <c r="J442" s="341" t="s">
        <v>13</v>
      </c>
    </row>
    <row r="443" spans="1:10" ht="14.25">
      <c r="A443" s="334">
        <v>437</v>
      </c>
      <c r="B443" s="344" t="s">
        <v>84</v>
      </c>
      <c r="C443" s="336" t="s">
        <v>800</v>
      </c>
      <c r="D443" s="337"/>
      <c r="E443" s="338">
        <v>3017.8</v>
      </c>
      <c r="F443" s="337"/>
      <c r="G443" s="339">
        <f t="shared" si="6"/>
        <v>3017.8</v>
      </c>
      <c r="H443" s="340">
        <v>42978</v>
      </c>
      <c r="I443" s="336"/>
      <c r="J443" s="341" t="s">
        <v>13</v>
      </c>
    </row>
    <row r="444" spans="1:10" ht="14.25">
      <c r="A444" s="334">
        <v>438</v>
      </c>
      <c r="B444" s="335" t="s">
        <v>84</v>
      </c>
      <c r="C444" s="336" t="s">
        <v>663</v>
      </c>
      <c r="D444" s="337"/>
      <c r="E444" s="338">
        <v>13143</v>
      </c>
      <c r="F444" s="337"/>
      <c r="G444" s="339">
        <f t="shared" si="6"/>
        <v>13143</v>
      </c>
      <c r="H444" s="340">
        <v>42978</v>
      </c>
      <c r="I444" s="336"/>
      <c r="J444" s="341" t="s">
        <v>13</v>
      </c>
    </row>
    <row r="445" spans="1:10" ht="14.25">
      <c r="A445" s="334">
        <v>439</v>
      </c>
      <c r="B445" s="335" t="s">
        <v>84</v>
      </c>
      <c r="C445" s="336" t="s">
        <v>801</v>
      </c>
      <c r="D445" s="337"/>
      <c r="E445" s="338">
        <v>1207.73</v>
      </c>
      <c r="F445" s="337"/>
      <c r="G445" s="339">
        <f t="shared" si="6"/>
        <v>1207.73</v>
      </c>
      <c r="H445" s="340">
        <v>42978</v>
      </c>
      <c r="I445" s="336"/>
      <c r="J445" s="341" t="s">
        <v>175</v>
      </c>
    </row>
    <row r="446" spans="1:10" ht="14.25">
      <c r="A446" s="334">
        <v>440</v>
      </c>
      <c r="B446" s="335" t="s">
        <v>85</v>
      </c>
      <c r="C446" s="336" t="s">
        <v>799</v>
      </c>
      <c r="D446" s="337"/>
      <c r="E446" s="338">
        <v>3658.4</v>
      </c>
      <c r="F446" s="337"/>
      <c r="G446" s="339">
        <f t="shared" si="6"/>
        <v>3658.4</v>
      </c>
      <c r="H446" s="340">
        <v>42978</v>
      </c>
      <c r="I446" s="336"/>
      <c r="J446" s="341" t="s">
        <v>13</v>
      </c>
    </row>
    <row r="447" spans="1:10" ht="14.25">
      <c r="A447" s="334">
        <v>441</v>
      </c>
      <c r="B447" s="344" t="s">
        <v>85</v>
      </c>
      <c r="C447" s="336" t="s">
        <v>800</v>
      </c>
      <c r="D447" s="337"/>
      <c r="E447" s="338">
        <v>1736.15</v>
      </c>
      <c r="F447" s="337"/>
      <c r="G447" s="339">
        <f t="shared" si="6"/>
        <v>1736.15</v>
      </c>
      <c r="H447" s="340">
        <v>42978</v>
      </c>
      <c r="I447" s="336"/>
      <c r="J447" s="341" t="s">
        <v>13</v>
      </c>
    </row>
    <row r="448" spans="1:10" ht="14.25">
      <c r="A448" s="334">
        <v>442</v>
      </c>
      <c r="B448" s="335" t="s">
        <v>85</v>
      </c>
      <c r="C448" s="336" t="s">
        <v>663</v>
      </c>
      <c r="D448" s="337"/>
      <c r="E448" s="338">
        <v>19283</v>
      </c>
      <c r="F448" s="337"/>
      <c r="G448" s="339">
        <f t="shared" si="6"/>
        <v>19283</v>
      </c>
      <c r="H448" s="340">
        <v>42978</v>
      </c>
      <c r="I448" s="336"/>
      <c r="J448" s="341" t="s">
        <v>13</v>
      </c>
    </row>
    <row r="449" spans="1:10" ht="14.25">
      <c r="A449" s="334">
        <v>443</v>
      </c>
      <c r="B449" s="335" t="s">
        <v>85</v>
      </c>
      <c r="C449" s="336" t="s">
        <v>811</v>
      </c>
      <c r="D449" s="337"/>
      <c r="E449" s="338">
        <v>3155</v>
      </c>
      <c r="F449" s="337"/>
      <c r="G449" s="339">
        <f t="shared" si="6"/>
        <v>3155</v>
      </c>
      <c r="H449" s="340">
        <v>42978</v>
      </c>
      <c r="I449" s="336"/>
      <c r="J449" s="341" t="s">
        <v>13</v>
      </c>
    </row>
    <row r="450" spans="1:10" ht="14.25">
      <c r="A450" s="334">
        <v>444</v>
      </c>
      <c r="B450" s="335" t="s">
        <v>85</v>
      </c>
      <c r="C450" s="336" t="s">
        <v>168</v>
      </c>
      <c r="D450" s="337"/>
      <c r="E450" s="338">
        <v>30000</v>
      </c>
      <c r="F450" s="337"/>
      <c r="G450" s="339">
        <f t="shared" si="6"/>
        <v>30000</v>
      </c>
      <c r="H450" s="340">
        <v>42978</v>
      </c>
      <c r="I450" s="336"/>
      <c r="J450" s="341" t="s">
        <v>167</v>
      </c>
    </row>
    <row r="451" spans="1:10" ht="14.25">
      <c r="A451" s="334">
        <v>445</v>
      </c>
      <c r="B451" s="335" t="s">
        <v>85</v>
      </c>
      <c r="C451" s="336" t="s">
        <v>169</v>
      </c>
      <c r="D451" s="337"/>
      <c r="E451" s="338">
        <v>15000</v>
      </c>
      <c r="F451" s="337"/>
      <c r="G451" s="339">
        <f t="shared" si="6"/>
        <v>15000</v>
      </c>
      <c r="H451" s="340">
        <v>42978</v>
      </c>
      <c r="I451" s="336"/>
      <c r="J451" s="341" t="s">
        <v>170</v>
      </c>
    </row>
    <row r="452" spans="1:10" ht="14.25">
      <c r="A452" s="334">
        <v>446</v>
      </c>
      <c r="B452" s="335" t="s">
        <v>85</v>
      </c>
      <c r="C452" s="336" t="s">
        <v>801</v>
      </c>
      <c r="D452" s="337"/>
      <c r="E452" s="338">
        <v>1207.73</v>
      </c>
      <c r="F452" s="337"/>
      <c r="G452" s="339">
        <f t="shared" si="6"/>
        <v>1207.73</v>
      </c>
      <c r="H452" s="340">
        <v>42978</v>
      </c>
      <c r="I452" s="336"/>
      <c r="J452" s="341" t="s">
        <v>175</v>
      </c>
    </row>
    <row r="453" spans="1:10" ht="14.25">
      <c r="A453" s="334">
        <v>447</v>
      </c>
      <c r="B453" s="335" t="s">
        <v>85</v>
      </c>
      <c r="C453" s="336" t="s">
        <v>810</v>
      </c>
      <c r="D453" s="337"/>
      <c r="E453" s="338">
        <v>10200</v>
      </c>
      <c r="F453" s="337"/>
      <c r="G453" s="339">
        <f t="shared" si="6"/>
        <v>10200</v>
      </c>
      <c r="H453" s="340">
        <v>42978</v>
      </c>
      <c r="I453" s="336"/>
      <c r="J453" s="341" t="s">
        <v>175</v>
      </c>
    </row>
    <row r="454" spans="1:10" ht="14.25">
      <c r="A454" s="334">
        <v>448</v>
      </c>
      <c r="B454" s="343" t="s">
        <v>85</v>
      </c>
      <c r="C454" s="336" t="s">
        <v>812</v>
      </c>
      <c r="D454" s="337"/>
      <c r="E454" s="338">
        <v>4890</v>
      </c>
      <c r="F454" s="337"/>
      <c r="G454" s="339">
        <f t="shared" si="6"/>
        <v>4890</v>
      </c>
      <c r="H454" s="340">
        <v>42978</v>
      </c>
      <c r="I454" s="336"/>
      <c r="J454" s="341" t="s">
        <v>813</v>
      </c>
    </row>
    <row r="455" spans="1:10" ht="14.25">
      <c r="A455" s="334">
        <v>449</v>
      </c>
      <c r="B455" s="335" t="s">
        <v>86</v>
      </c>
      <c r="C455" s="336" t="s">
        <v>799</v>
      </c>
      <c r="D455" s="337"/>
      <c r="E455" s="338">
        <v>2474.8</v>
      </c>
      <c r="F455" s="337"/>
      <c r="G455" s="339">
        <f aca="true" t="shared" si="7" ref="G455:G518">SUM(D455:F455)</f>
        <v>2474.8</v>
      </c>
      <c r="H455" s="340">
        <v>42978</v>
      </c>
      <c r="I455" s="336"/>
      <c r="J455" s="341" t="s">
        <v>13</v>
      </c>
    </row>
    <row r="456" spans="1:10" ht="14.25">
      <c r="A456" s="334">
        <v>450</v>
      </c>
      <c r="B456" s="344" t="s">
        <v>86</v>
      </c>
      <c r="C456" s="336" t="s">
        <v>800</v>
      </c>
      <c r="D456" s="337"/>
      <c r="E456" s="338">
        <v>666.85</v>
      </c>
      <c r="F456" s="337"/>
      <c r="G456" s="339">
        <f t="shared" si="7"/>
        <v>666.85</v>
      </c>
      <c r="H456" s="340">
        <v>42978</v>
      </c>
      <c r="I456" s="336"/>
      <c r="J456" s="341" t="s">
        <v>13</v>
      </c>
    </row>
    <row r="457" spans="1:10" ht="14.25">
      <c r="A457" s="334">
        <v>451</v>
      </c>
      <c r="B457" s="335" t="s">
        <v>86</v>
      </c>
      <c r="C457" s="336" t="s">
        <v>663</v>
      </c>
      <c r="D457" s="337"/>
      <c r="E457" s="338">
        <v>14804</v>
      </c>
      <c r="F457" s="337"/>
      <c r="G457" s="339">
        <f t="shared" si="7"/>
        <v>14804</v>
      </c>
      <c r="H457" s="340">
        <v>42978</v>
      </c>
      <c r="I457" s="336"/>
      <c r="J457" s="341" t="s">
        <v>13</v>
      </c>
    </row>
    <row r="458" spans="1:10" ht="14.25">
      <c r="A458" s="334">
        <v>452</v>
      </c>
      <c r="B458" s="335" t="s">
        <v>86</v>
      </c>
      <c r="C458" s="336" t="s">
        <v>168</v>
      </c>
      <c r="D458" s="337"/>
      <c r="E458" s="338">
        <v>70000</v>
      </c>
      <c r="F458" s="337"/>
      <c r="G458" s="339">
        <f t="shared" si="7"/>
        <v>70000</v>
      </c>
      <c r="H458" s="340">
        <v>42978</v>
      </c>
      <c r="I458" s="336"/>
      <c r="J458" s="341" t="s">
        <v>167</v>
      </c>
    </row>
    <row r="459" spans="1:10" ht="14.25">
      <c r="A459" s="334">
        <v>453</v>
      </c>
      <c r="B459" s="335" t="s">
        <v>86</v>
      </c>
      <c r="C459" s="336" t="s">
        <v>801</v>
      </c>
      <c r="D459" s="337"/>
      <c r="E459" s="338">
        <v>1207.73</v>
      </c>
      <c r="F459" s="337"/>
      <c r="G459" s="339">
        <f t="shared" si="7"/>
        <v>1207.73</v>
      </c>
      <c r="H459" s="340">
        <v>42978</v>
      </c>
      <c r="I459" s="336"/>
      <c r="J459" s="341" t="s">
        <v>175</v>
      </c>
    </row>
    <row r="460" spans="1:10" ht="14.25">
      <c r="A460" s="334">
        <v>454</v>
      </c>
      <c r="B460" s="335" t="s">
        <v>86</v>
      </c>
      <c r="C460" s="336" t="s">
        <v>810</v>
      </c>
      <c r="D460" s="337"/>
      <c r="E460" s="338">
        <v>510</v>
      </c>
      <c r="F460" s="337"/>
      <c r="G460" s="339">
        <f t="shared" si="7"/>
        <v>510</v>
      </c>
      <c r="H460" s="340">
        <v>42978</v>
      </c>
      <c r="I460" s="336"/>
      <c r="J460" s="341" t="s">
        <v>175</v>
      </c>
    </row>
    <row r="461" spans="1:10" ht="14.25">
      <c r="A461" s="334">
        <v>455</v>
      </c>
      <c r="B461" s="335" t="s">
        <v>87</v>
      </c>
      <c r="C461" s="336" t="s">
        <v>799</v>
      </c>
      <c r="D461" s="337"/>
      <c r="E461" s="338">
        <v>12643</v>
      </c>
      <c r="F461" s="337"/>
      <c r="G461" s="339">
        <f t="shared" si="7"/>
        <v>12643</v>
      </c>
      <c r="H461" s="340">
        <v>42978</v>
      </c>
      <c r="I461" s="336"/>
      <c r="J461" s="341" t="s">
        <v>13</v>
      </c>
    </row>
    <row r="462" spans="1:10" ht="14.25">
      <c r="A462" s="334">
        <v>456</v>
      </c>
      <c r="B462" s="344" t="s">
        <v>87</v>
      </c>
      <c r="C462" s="336" t="s">
        <v>800</v>
      </c>
      <c r="D462" s="337"/>
      <c r="E462" s="338">
        <v>3020.61</v>
      </c>
      <c r="F462" s="337"/>
      <c r="G462" s="339">
        <f t="shared" si="7"/>
        <v>3020.61</v>
      </c>
      <c r="H462" s="340">
        <v>42978</v>
      </c>
      <c r="I462" s="336"/>
      <c r="J462" s="341" t="s">
        <v>13</v>
      </c>
    </row>
    <row r="463" spans="1:10" ht="14.25">
      <c r="A463" s="334">
        <v>457</v>
      </c>
      <c r="B463" s="335" t="s">
        <v>87</v>
      </c>
      <c r="C463" s="336" t="s">
        <v>801</v>
      </c>
      <c r="D463" s="337"/>
      <c r="E463" s="338">
        <v>2415.46</v>
      </c>
      <c r="F463" s="337"/>
      <c r="G463" s="339">
        <f t="shared" si="7"/>
        <v>2415.46</v>
      </c>
      <c r="H463" s="340">
        <v>42978</v>
      </c>
      <c r="I463" s="336"/>
      <c r="J463" s="341" t="s">
        <v>175</v>
      </c>
    </row>
    <row r="464" spans="1:10" ht="14.25">
      <c r="A464" s="334">
        <v>458</v>
      </c>
      <c r="B464" s="335" t="s">
        <v>87</v>
      </c>
      <c r="C464" s="336" t="s">
        <v>810</v>
      </c>
      <c r="D464" s="337"/>
      <c r="E464" s="338">
        <v>22950</v>
      </c>
      <c r="F464" s="337"/>
      <c r="G464" s="339">
        <f t="shared" si="7"/>
        <v>22950</v>
      </c>
      <c r="H464" s="340">
        <v>42978</v>
      </c>
      <c r="I464" s="336"/>
      <c r="J464" s="341" t="s">
        <v>175</v>
      </c>
    </row>
    <row r="465" spans="1:10" ht="14.25">
      <c r="A465" s="334">
        <v>459</v>
      </c>
      <c r="B465" s="335" t="s">
        <v>88</v>
      </c>
      <c r="C465" s="336" t="s">
        <v>799</v>
      </c>
      <c r="D465" s="337"/>
      <c r="E465" s="338">
        <v>5272.4</v>
      </c>
      <c r="F465" s="337"/>
      <c r="G465" s="339">
        <f t="shared" si="7"/>
        <v>5272.4</v>
      </c>
      <c r="H465" s="340">
        <v>42978</v>
      </c>
      <c r="I465" s="336"/>
      <c r="J465" s="341" t="s">
        <v>13</v>
      </c>
    </row>
    <row r="466" spans="1:10" ht="14.25">
      <c r="A466" s="334">
        <v>460</v>
      </c>
      <c r="B466" s="344" t="s">
        <v>88</v>
      </c>
      <c r="C466" s="336" t="s">
        <v>800</v>
      </c>
      <c r="D466" s="337"/>
      <c r="E466" s="338">
        <v>1369.14</v>
      </c>
      <c r="F466" s="337"/>
      <c r="G466" s="339">
        <f t="shared" si="7"/>
        <v>1369.14</v>
      </c>
      <c r="H466" s="340">
        <v>42978</v>
      </c>
      <c r="I466" s="336"/>
      <c r="J466" s="341" t="s">
        <v>13</v>
      </c>
    </row>
    <row r="467" spans="1:10" ht="14.25">
      <c r="A467" s="334">
        <v>461</v>
      </c>
      <c r="B467" s="335" t="s">
        <v>88</v>
      </c>
      <c r="C467" s="336" t="s">
        <v>663</v>
      </c>
      <c r="D467" s="337"/>
      <c r="E467" s="338">
        <v>16586</v>
      </c>
      <c r="F467" s="337"/>
      <c r="G467" s="339">
        <f t="shared" si="7"/>
        <v>16586</v>
      </c>
      <c r="H467" s="340">
        <v>42978</v>
      </c>
      <c r="I467" s="336"/>
      <c r="J467" s="341" t="s">
        <v>13</v>
      </c>
    </row>
    <row r="468" spans="1:10" ht="14.25">
      <c r="A468" s="334">
        <v>462</v>
      </c>
      <c r="B468" s="335" t="s">
        <v>88</v>
      </c>
      <c r="C468" s="336" t="s">
        <v>168</v>
      </c>
      <c r="D468" s="337"/>
      <c r="E468" s="338">
        <v>10000</v>
      </c>
      <c r="F468" s="337"/>
      <c r="G468" s="339">
        <f t="shared" si="7"/>
        <v>10000</v>
      </c>
      <c r="H468" s="340">
        <v>42978</v>
      </c>
      <c r="I468" s="336"/>
      <c r="J468" s="341" t="s">
        <v>167</v>
      </c>
    </row>
    <row r="469" spans="1:10" ht="14.25">
      <c r="A469" s="334">
        <v>463</v>
      </c>
      <c r="B469" s="335" t="s">
        <v>88</v>
      </c>
      <c r="C469" s="336" t="s">
        <v>803</v>
      </c>
      <c r="D469" s="337"/>
      <c r="E469" s="338">
        <v>200000</v>
      </c>
      <c r="F469" s="337"/>
      <c r="G469" s="339">
        <f t="shared" si="7"/>
        <v>200000</v>
      </c>
      <c r="H469" s="340">
        <v>42978</v>
      </c>
      <c r="I469" s="336"/>
      <c r="J469" s="341" t="s">
        <v>171</v>
      </c>
    </row>
    <row r="470" spans="1:10" ht="14.25">
      <c r="A470" s="334">
        <v>464</v>
      </c>
      <c r="B470" s="335" t="s">
        <v>88</v>
      </c>
      <c r="C470" s="336" t="s">
        <v>801</v>
      </c>
      <c r="D470" s="337"/>
      <c r="E470" s="338">
        <v>1207.73</v>
      </c>
      <c r="F470" s="337"/>
      <c r="G470" s="339">
        <f t="shared" si="7"/>
        <v>1207.73</v>
      </c>
      <c r="H470" s="340">
        <v>42978</v>
      </c>
      <c r="I470" s="336"/>
      <c r="J470" s="341" t="s">
        <v>175</v>
      </c>
    </row>
    <row r="471" spans="1:10" ht="14.25">
      <c r="A471" s="334">
        <v>465</v>
      </c>
      <c r="B471" s="335" t="s">
        <v>88</v>
      </c>
      <c r="C471" s="336" t="s">
        <v>802</v>
      </c>
      <c r="D471" s="337"/>
      <c r="E471" s="338">
        <v>42000</v>
      </c>
      <c r="F471" s="337"/>
      <c r="G471" s="339">
        <f t="shared" si="7"/>
        <v>42000</v>
      </c>
      <c r="H471" s="340">
        <v>42978</v>
      </c>
      <c r="I471" s="336"/>
      <c r="J471" s="341" t="s">
        <v>175</v>
      </c>
    </row>
    <row r="472" spans="1:10" ht="14.25">
      <c r="A472" s="334">
        <v>466</v>
      </c>
      <c r="B472" s="335" t="s">
        <v>89</v>
      </c>
      <c r="C472" s="336" t="s">
        <v>799</v>
      </c>
      <c r="D472" s="337"/>
      <c r="E472" s="338">
        <v>5272.4</v>
      </c>
      <c r="F472" s="337"/>
      <c r="G472" s="339">
        <f t="shared" si="7"/>
        <v>5272.4</v>
      </c>
      <c r="H472" s="340">
        <v>42978</v>
      </c>
      <c r="I472" s="336"/>
      <c r="J472" s="341" t="s">
        <v>13</v>
      </c>
    </row>
    <row r="473" spans="1:10" ht="14.25">
      <c r="A473" s="334">
        <v>467</v>
      </c>
      <c r="B473" s="344" t="s">
        <v>89</v>
      </c>
      <c r="C473" s="336" t="s">
        <v>800</v>
      </c>
      <c r="D473" s="337"/>
      <c r="E473" s="338">
        <v>1379.94</v>
      </c>
      <c r="F473" s="337"/>
      <c r="G473" s="339">
        <f t="shared" si="7"/>
        <v>1379.94</v>
      </c>
      <c r="H473" s="340">
        <v>42978</v>
      </c>
      <c r="I473" s="336"/>
      <c r="J473" s="341" t="s">
        <v>13</v>
      </c>
    </row>
    <row r="474" spans="1:10" ht="14.25">
      <c r="A474" s="334">
        <v>468</v>
      </c>
      <c r="B474" s="335" t="s">
        <v>89</v>
      </c>
      <c r="C474" s="336" t="s">
        <v>663</v>
      </c>
      <c r="D474" s="337"/>
      <c r="E474" s="338">
        <v>2197</v>
      </c>
      <c r="F474" s="337"/>
      <c r="G474" s="339">
        <f t="shared" si="7"/>
        <v>2197</v>
      </c>
      <c r="H474" s="340">
        <v>42978</v>
      </c>
      <c r="I474" s="336"/>
      <c r="J474" s="341" t="s">
        <v>13</v>
      </c>
    </row>
    <row r="475" spans="1:10" ht="14.25">
      <c r="A475" s="334">
        <v>469</v>
      </c>
      <c r="B475" s="335" t="s">
        <v>89</v>
      </c>
      <c r="C475" s="336" t="s">
        <v>805</v>
      </c>
      <c r="D475" s="337"/>
      <c r="E475" s="338">
        <v>30000</v>
      </c>
      <c r="F475" s="337"/>
      <c r="G475" s="339">
        <f t="shared" si="7"/>
        <v>30000</v>
      </c>
      <c r="H475" s="340">
        <v>42978</v>
      </c>
      <c r="I475" s="336"/>
      <c r="J475" s="341" t="s">
        <v>167</v>
      </c>
    </row>
    <row r="476" spans="1:10" ht="14.25">
      <c r="A476" s="334">
        <v>470</v>
      </c>
      <c r="B476" s="335" t="s">
        <v>89</v>
      </c>
      <c r="C476" s="336" t="s">
        <v>801</v>
      </c>
      <c r="D476" s="337"/>
      <c r="E476" s="338">
        <v>1207.73</v>
      </c>
      <c r="F476" s="337"/>
      <c r="G476" s="339">
        <f t="shared" si="7"/>
        <v>1207.73</v>
      </c>
      <c r="H476" s="340">
        <v>42978</v>
      </c>
      <c r="I476" s="336"/>
      <c r="J476" s="341" t="s">
        <v>175</v>
      </c>
    </row>
    <row r="477" spans="1:10" ht="14.25">
      <c r="A477" s="334">
        <v>471</v>
      </c>
      <c r="B477" s="335" t="s">
        <v>90</v>
      </c>
      <c r="C477" s="336" t="s">
        <v>799</v>
      </c>
      <c r="D477" s="337"/>
      <c r="E477" s="338">
        <v>2474.8</v>
      </c>
      <c r="F477" s="337"/>
      <c r="G477" s="339">
        <f t="shared" si="7"/>
        <v>2474.8</v>
      </c>
      <c r="H477" s="340">
        <v>42978</v>
      </c>
      <c r="I477" s="336"/>
      <c r="J477" s="341" t="s">
        <v>13</v>
      </c>
    </row>
    <row r="478" spans="1:10" ht="14.25">
      <c r="A478" s="334">
        <v>472</v>
      </c>
      <c r="B478" s="344" t="s">
        <v>90</v>
      </c>
      <c r="C478" s="336" t="s">
        <v>800</v>
      </c>
      <c r="D478" s="337"/>
      <c r="E478" s="338">
        <v>680.39</v>
      </c>
      <c r="F478" s="337"/>
      <c r="G478" s="339">
        <f t="shared" si="7"/>
        <v>680.39</v>
      </c>
      <c r="H478" s="340">
        <v>42978</v>
      </c>
      <c r="I478" s="336"/>
      <c r="J478" s="341" t="s">
        <v>13</v>
      </c>
    </row>
    <row r="479" spans="1:10" ht="14.25">
      <c r="A479" s="334">
        <v>473</v>
      </c>
      <c r="B479" s="335" t="s">
        <v>90</v>
      </c>
      <c r="C479" s="336" t="s">
        <v>801</v>
      </c>
      <c r="D479" s="337"/>
      <c r="E479" s="338">
        <v>1207.73</v>
      </c>
      <c r="F479" s="337"/>
      <c r="G479" s="339">
        <f t="shared" si="7"/>
        <v>1207.73</v>
      </c>
      <c r="H479" s="340">
        <v>42978</v>
      </c>
      <c r="I479" s="336"/>
      <c r="J479" s="341" t="s">
        <v>175</v>
      </c>
    </row>
    <row r="480" spans="1:10" ht="14.25">
      <c r="A480" s="334">
        <v>474</v>
      </c>
      <c r="B480" s="335" t="s">
        <v>91</v>
      </c>
      <c r="C480" s="336" t="s">
        <v>801</v>
      </c>
      <c r="D480" s="337"/>
      <c r="E480" s="338">
        <v>1207.73</v>
      </c>
      <c r="F480" s="337"/>
      <c r="G480" s="339">
        <f t="shared" si="7"/>
        <v>1207.73</v>
      </c>
      <c r="H480" s="340">
        <v>42978</v>
      </c>
      <c r="I480" s="336"/>
      <c r="J480" s="341" t="s">
        <v>175</v>
      </c>
    </row>
    <row r="481" spans="1:10" ht="14.25">
      <c r="A481" s="334">
        <v>475</v>
      </c>
      <c r="B481" s="335" t="s">
        <v>92</v>
      </c>
      <c r="C481" s="336" t="s">
        <v>799</v>
      </c>
      <c r="D481" s="337"/>
      <c r="E481" s="338">
        <v>2797.6</v>
      </c>
      <c r="F481" s="337"/>
      <c r="G481" s="339">
        <f t="shared" si="7"/>
        <v>2797.6</v>
      </c>
      <c r="H481" s="340">
        <v>42978</v>
      </c>
      <c r="I481" s="336"/>
      <c r="J481" s="341" t="s">
        <v>13</v>
      </c>
    </row>
    <row r="482" spans="1:10" ht="14.25">
      <c r="A482" s="334">
        <v>476</v>
      </c>
      <c r="B482" s="344" t="s">
        <v>92</v>
      </c>
      <c r="C482" s="336" t="s">
        <v>800</v>
      </c>
      <c r="D482" s="337"/>
      <c r="E482" s="338">
        <v>673.34</v>
      </c>
      <c r="F482" s="337"/>
      <c r="G482" s="339">
        <f t="shared" si="7"/>
        <v>673.34</v>
      </c>
      <c r="H482" s="340">
        <v>42978</v>
      </c>
      <c r="I482" s="336"/>
      <c r="J482" s="341" t="s">
        <v>13</v>
      </c>
    </row>
    <row r="483" spans="1:10" ht="14.25">
      <c r="A483" s="334">
        <v>477</v>
      </c>
      <c r="B483" s="335" t="s">
        <v>92</v>
      </c>
      <c r="C483" s="336" t="s">
        <v>663</v>
      </c>
      <c r="D483" s="337"/>
      <c r="E483" s="338">
        <v>7825</v>
      </c>
      <c r="F483" s="337"/>
      <c r="G483" s="339">
        <f t="shared" si="7"/>
        <v>7825</v>
      </c>
      <c r="H483" s="340">
        <v>42978</v>
      </c>
      <c r="I483" s="336"/>
      <c r="J483" s="341" t="s">
        <v>13</v>
      </c>
    </row>
    <row r="484" spans="1:10" ht="14.25">
      <c r="A484" s="334">
        <v>478</v>
      </c>
      <c r="B484" s="335" t="s">
        <v>92</v>
      </c>
      <c r="C484" s="336" t="s">
        <v>168</v>
      </c>
      <c r="D484" s="337"/>
      <c r="E484" s="338">
        <v>15000</v>
      </c>
      <c r="F484" s="337"/>
      <c r="G484" s="339">
        <f t="shared" si="7"/>
        <v>15000</v>
      </c>
      <c r="H484" s="340">
        <v>42978</v>
      </c>
      <c r="I484" s="336"/>
      <c r="J484" s="341" t="s">
        <v>167</v>
      </c>
    </row>
    <row r="485" spans="1:10" ht="14.25">
      <c r="A485" s="334">
        <v>479</v>
      </c>
      <c r="B485" s="335" t="s">
        <v>92</v>
      </c>
      <c r="C485" s="336" t="s">
        <v>801</v>
      </c>
      <c r="D485" s="337"/>
      <c r="E485" s="338">
        <v>1207.73</v>
      </c>
      <c r="F485" s="337"/>
      <c r="G485" s="339">
        <f t="shared" si="7"/>
        <v>1207.73</v>
      </c>
      <c r="H485" s="340">
        <v>42978</v>
      </c>
      <c r="I485" s="336"/>
      <c r="J485" s="341" t="s">
        <v>175</v>
      </c>
    </row>
    <row r="486" spans="1:10" ht="14.25">
      <c r="A486" s="334">
        <v>480</v>
      </c>
      <c r="B486" s="335" t="s">
        <v>92</v>
      </c>
      <c r="C486" s="336" t="s">
        <v>810</v>
      </c>
      <c r="D486" s="337"/>
      <c r="E486" s="338">
        <v>510</v>
      </c>
      <c r="F486" s="337"/>
      <c r="G486" s="339">
        <f t="shared" si="7"/>
        <v>510</v>
      </c>
      <c r="H486" s="340">
        <v>42978</v>
      </c>
      <c r="I486" s="336"/>
      <c r="J486" s="341" t="s">
        <v>175</v>
      </c>
    </row>
    <row r="487" spans="1:10" ht="14.25">
      <c r="A487" s="334">
        <v>481</v>
      </c>
      <c r="B487" s="335" t="s">
        <v>93</v>
      </c>
      <c r="C487" s="336" t="s">
        <v>799</v>
      </c>
      <c r="D487" s="337"/>
      <c r="E487" s="338">
        <v>2797.6</v>
      </c>
      <c r="F487" s="337"/>
      <c r="G487" s="339">
        <f t="shared" si="7"/>
        <v>2797.6</v>
      </c>
      <c r="H487" s="340">
        <v>42978</v>
      </c>
      <c r="I487" s="336"/>
      <c r="J487" s="341" t="s">
        <v>13</v>
      </c>
    </row>
    <row r="488" spans="1:10" ht="14.25">
      <c r="A488" s="334">
        <v>482</v>
      </c>
      <c r="B488" s="344" t="s">
        <v>93</v>
      </c>
      <c r="C488" s="336" t="s">
        <v>800</v>
      </c>
      <c r="D488" s="337"/>
      <c r="E488" s="338">
        <v>1063.04</v>
      </c>
      <c r="F488" s="337"/>
      <c r="G488" s="339">
        <f t="shared" si="7"/>
        <v>1063.04</v>
      </c>
      <c r="H488" s="340">
        <v>42978</v>
      </c>
      <c r="I488" s="336"/>
      <c r="J488" s="341" t="s">
        <v>13</v>
      </c>
    </row>
    <row r="489" spans="1:10" ht="14.25">
      <c r="A489" s="334">
        <v>483</v>
      </c>
      <c r="B489" s="335" t="s">
        <v>93</v>
      </c>
      <c r="C489" s="336" t="s">
        <v>663</v>
      </c>
      <c r="D489" s="337"/>
      <c r="E489" s="338">
        <v>16826</v>
      </c>
      <c r="F489" s="337"/>
      <c r="G489" s="339">
        <f t="shared" si="7"/>
        <v>16826</v>
      </c>
      <c r="H489" s="340">
        <v>42978</v>
      </c>
      <c r="I489" s="336"/>
      <c r="J489" s="341" t="s">
        <v>13</v>
      </c>
    </row>
    <row r="490" spans="1:10" ht="14.25">
      <c r="A490" s="334">
        <v>484</v>
      </c>
      <c r="B490" s="335" t="s">
        <v>93</v>
      </c>
      <c r="C490" s="336" t="s">
        <v>811</v>
      </c>
      <c r="D490" s="337"/>
      <c r="E490" s="338">
        <v>4127</v>
      </c>
      <c r="F490" s="337"/>
      <c r="G490" s="339">
        <f t="shared" si="7"/>
        <v>4127</v>
      </c>
      <c r="H490" s="340">
        <v>42978</v>
      </c>
      <c r="I490" s="336"/>
      <c r="J490" s="341" t="s">
        <v>13</v>
      </c>
    </row>
    <row r="491" spans="1:10" ht="14.25">
      <c r="A491" s="334">
        <v>485</v>
      </c>
      <c r="B491" s="335" t="s">
        <v>93</v>
      </c>
      <c r="C491" s="336" t="s">
        <v>168</v>
      </c>
      <c r="D491" s="337"/>
      <c r="E491" s="338">
        <v>15000</v>
      </c>
      <c r="F491" s="337"/>
      <c r="G491" s="339">
        <f t="shared" si="7"/>
        <v>15000</v>
      </c>
      <c r="H491" s="340">
        <v>42978</v>
      </c>
      <c r="I491" s="336"/>
      <c r="J491" s="341" t="s">
        <v>167</v>
      </c>
    </row>
    <row r="492" spans="1:10" ht="14.25">
      <c r="A492" s="334">
        <v>486</v>
      </c>
      <c r="B492" s="335" t="s">
        <v>93</v>
      </c>
      <c r="C492" s="336" t="s">
        <v>801</v>
      </c>
      <c r="D492" s="337"/>
      <c r="E492" s="338">
        <v>1207.73</v>
      </c>
      <c r="F492" s="337"/>
      <c r="G492" s="339">
        <f t="shared" si="7"/>
        <v>1207.73</v>
      </c>
      <c r="H492" s="340">
        <v>42978</v>
      </c>
      <c r="I492" s="336"/>
      <c r="J492" s="341" t="s">
        <v>175</v>
      </c>
    </row>
    <row r="493" spans="1:10" ht="14.25">
      <c r="A493" s="334">
        <v>487</v>
      </c>
      <c r="B493" s="335" t="s">
        <v>94</v>
      </c>
      <c r="C493" s="336" t="s">
        <v>799</v>
      </c>
      <c r="D493" s="337"/>
      <c r="E493" s="338">
        <v>2797.6</v>
      </c>
      <c r="F493" s="337"/>
      <c r="G493" s="339">
        <f t="shared" si="7"/>
        <v>2797.6</v>
      </c>
      <c r="H493" s="340">
        <v>42978</v>
      </c>
      <c r="I493" s="336"/>
      <c r="J493" s="341" t="s">
        <v>13</v>
      </c>
    </row>
    <row r="494" spans="1:10" ht="14.25">
      <c r="A494" s="334">
        <v>488</v>
      </c>
      <c r="B494" s="344" t="s">
        <v>94</v>
      </c>
      <c r="C494" s="336" t="s">
        <v>800</v>
      </c>
      <c r="D494" s="337"/>
      <c r="E494" s="338">
        <v>1074.99</v>
      </c>
      <c r="F494" s="337"/>
      <c r="G494" s="339">
        <f t="shared" si="7"/>
        <v>1074.99</v>
      </c>
      <c r="H494" s="340">
        <v>42978</v>
      </c>
      <c r="I494" s="336"/>
      <c r="J494" s="341" t="s">
        <v>13</v>
      </c>
    </row>
    <row r="495" spans="1:10" ht="14.25">
      <c r="A495" s="334">
        <v>489</v>
      </c>
      <c r="B495" s="335" t="s">
        <v>94</v>
      </c>
      <c r="C495" s="336" t="s">
        <v>663</v>
      </c>
      <c r="D495" s="337"/>
      <c r="E495" s="338">
        <v>9706</v>
      </c>
      <c r="F495" s="337"/>
      <c r="G495" s="339">
        <f t="shared" si="7"/>
        <v>9706</v>
      </c>
      <c r="H495" s="340">
        <v>42978</v>
      </c>
      <c r="I495" s="336"/>
      <c r="J495" s="341" t="s">
        <v>13</v>
      </c>
    </row>
    <row r="496" spans="1:10" ht="14.25">
      <c r="A496" s="334">
        <v>490</v>
      </c>
      <c r="B496" s="335" t="s">
        <v>94</v>
      </c>
      <c r="C496" s="336" t="s">
        <v>811</v>
      </c>
      <c r="D496" s="337"/>
      <c r="E496" s="338">
        <v>4733</v>
      </c>
      <c r="F496" s="337"/>
      <c r="G496" s="339">
        <f t="shared" si="7"/>
        <v>4733</v>
      </c>
      <c r="H496" s="340">
        <v>42978</v>
      </c>
      <c r="I496" s="336"/>
      <c r="J496" s="341" t="s">
        <v>13</v>
      </c>
    </row>
    <row r="497" spans="1:10" ht="14.25">
      <c r="A497" s="334">
        <v>491</v>
      </c>
      <c r="B497" s="335" t="s">
        <v>94</v>
      </c>
      <c r="C497" s="336" t="s">
        <v>801</v>
      </c>
      <c r="D497" s="337"/>
      <c r="E497" s="338">
        <v>1207.73</v>
      </c>
      <c r="F497" s="337"/>
      <c r="G497" s="339">
        <f t="shared" si="7"/>
        <v>1207.73</v>
      </c>
      <c r="H497" s="340">
        <v>42978</v>
      </c>
      <c r="I497" s="336"/>
      <c r="J497" s="341" t="s">
        <v>175</v>
      </c>
    </row>
    <row r="498" spans="1:10" ht="14.25">
      <c r="A498" s="334">
        <v>492</v>
      </c>
      <c r="B498" s="335" t="s">
        <v>95</v>
      </c>
      <c r="C498" s="336" t="s">
        <v>799</v>
      </c>
      <c r="D498" s="337"/>
      <c r="E498" s="338">
        <v>5272.4</v>
      </c>
      <c r="F498" s="337"/>
      <c r="G498" s="339">
        <f t="shared" si="7"/>
        <v>5272.4</v>
      </c>
      <c r="H498" s="340">
        <v>42978</v>
      </c>
      <c r="I498" s="336"/>
      <c r="J498" s="341" t="s">
        <v>13</v>
      </c>
    </row>
    <row r="499" spans="1:10" ht="14.25">
      <c r="A499" s="334">
        <v>493</v>
      </c>
      <c r="B499" s="344" t="s">
        <v>95</v>
      </c>
      <c r="C499" s="336" t="s">
        <v>800</v>
      </c>
      <c r="D499" s="337"/>
      <c r="E499" s="338">
        <v>1371.15</v>
      </c>
      <c r="F499" s="337"/>
      <c r="G499" s="339">
        <f t="shared" si="7"/>
        <v>1371.15</v>
      </c>
      <c r="H499" s="340">
        <v>42978</v>
      </c>
      <c r="I499" s="336"/>
      <c r="J499" s="341" t="s">
        <v>13</v>
      </c>
    </row>
    <row r="500" spans="1:10" ht="14.25">
      <c r="A500" s="334">
        <v>494</v>
      </c>
      <c r="B500" s="335" t="s">
        <v>95</v>
      </c>
      <c r="C500" s="336" t="s">
        <v>663</v>
      </c>
      <c r="D500" s="337"/>
      <c r="E500" s="338">
        <v>15832</v>
      </c>
      <c r="F500" s="337"/>
      <c r="G500" s="339">
        <f t="shared" si="7"/>
        <v>15832</v>
      </c>
      <c r="H500" s="340">
        <v>42978</v>
      </c>
      <c r="I500" s="336"/>
      <c r="J500" s="341" t="s">
        <v>13</v>
      </c>
    </row>
    <row r="501" spans="1:10" ht="14.25">
      <c r="A501" s="334">
        <v>495</v>
      </c>
      <c r="B501" s="335" t="s">
        <v>95</v>
      </c>
      <c r="C501" s="336" t="s">
        <v>815</v>
      </c>
      <c r="D501" s="337"/>
      <c r="E501" s="338">
        <v>60000</v>
      </c>
      <c r="F501" s="337"/>
      <c r="G501" s="339">
        <f t="shared" si="7"/>
        <v>60000</v>
      </c>
      <c r="H501" s="340">
        <v>42978</v>
      </c>
      <c r="I501" s="336"/>
      <c r="J501" s="341" t="s">
        <v>167</v>
      </c>
    </row>
    <row r="502" spans="1:10" ht="14.25">
      <c r="A502" s="334">
        <v>496</v>
      </c>
      <c r="B502" s="335" t="s">
        <v>95</v>
      </c>
      <c r="C502" s="336" t="s">
        <v>168</v>
      </c>
      <c r="D502" s="337"/>
      <c r="E502" s="338">
        <v>12000</v>
      </c>
      <c r="F502" s="337"/>
      <c r="G502" s="339">
        <f t="shared" si="7"/>
        <v>12000</v>
      </c>
      <c r="H502" s="340">
        <v>42978</v>
      </c>
      <c r="I502" s="336"/>
      <c r="J502" s="341" t="s">
        <v>167</v>
      </c>
    </row>
    <row r="503" spans="1:10" ht="14.25">
      <c r="A503" s="334">
        <v>497</v>
      </c>
      <c r="B503" s="335" t="s">
        <v>95</v>
      </c>
      <c r="C503" s="336" t="s">
        <v>801</v>
      </c>
      <c r="D503" s="337"/>
      <c r="E503" s="338">
        <v>1207.73</v>
      </c>
      <c r="F503" s="337"/>
      <c r="G503" s="339">
        <f t="shared" si="7"/>
        <v>1207.73</v>
      </c>
      <c r="H503" s="340">
        <v>42978</v>
      </c>
      <c r="I503" s="336"/>
      <c r="J503" s="341" t="s">
        <v>175</v>
      </c>
    </row>
    <row r="504" spans="1:10" ht="14.25">
      <c r="A504" s="334">
        <v>498</v>
      </c>
      <c r="B504" s="335" t="s">
        <v>95</v>
      </c>
      <c r="C504" s="336" t="s">
        <v>802</v>
      </c>
      <c r="D504" s="337"/>
      <c r="E504" s="338">
        <v>42000</v>
      </c>
      <c r="F504" s="337"/>
      <c r="G504" s="339">
        <f t="shared" si="7"/>
        <v>42000</v>
      </c>
      <c r="H504" s="340">
        <v>42978</v>
      </c>
      <c r="I504" s="336"/>
      <c r="J504" s="341" t="s">
        <v>175</v>
      </c>
    </row>
    <row r="505" spans="1:10" ht="14.25">
      <c r="A505" s="334">
        <v>499</v>
      </c>
      <c r="B505" s="335" t="s">
        <v>96</v>
      </c>
      <c r="C505" s="336" t="s">
        <v>799</v>
      </c>
      <c r="D505" s="337"/>
      <c r="E505" s="338">
        <v>6563.6</v>
      </c>
      <c r="F505" s="337"/>
      <c r="G505" s="339">
        <f t="shared" si="7"/>
        <v>6563.6</v>
      </c>
      <c r="H505" s="340">
        <v>42978</v>
      </c>
      <c r="I505" s="336"/>
      <c r="J505" s="341" t="s">
        <v>13</v>
      </c>
    </row>
    <row r="506" spans="1:10" ht="14.25">
      <c r="A506" s="334">
        <v>500</v>
      </c>
      <c r="B506" s="344" t="s">
        <v>96</v>
      </c>
      <c r="C506" s="336" t="s">
        <v>800</v>
      </c>
      <c r="D506" s="337"/>
      <c r="E506" s="338">
        <v>2019.21</v>
      </c>
      <c r="F506" s="337"/>
      <c r="G506" s="339">
        <f t="shared" si="7"/>
        <v>2019.21</v>
      </c>
      <c r="H506" s="340">
        <v>42978</v>
      </c>
      <c r="I506" s="336"/>
      <c r="J506" s="341" t="s">
        <v>13</v>
      </c>
    </row>
    <row r="507" spans="1:10" ht="14.25">
      <c r="A507" s="334">
        <v>501</v>
      </c>
      <c r="B507" s="335" t="s">
        <v>96</v>
      </c>
      <c r="C507" s="336" t="s">
        <v>663</v>
      </c>
      <c r="D507" s="337"/>
      <c r="E507" s="338">
        <v>16783</v>
      </c>
      <c r="F507" s="337"/>
      <c r="G507" s="339">
        <f t="shared" si="7"/>
        <v>16783</v>
      </c>
      <c r="H507" s="340">
        <v>42978</v>
      </c>
      <c r="I507" s="336"/>
      <c r="J507" s="341" t="s">
        <v>13</v>
      </c>
    </row>
    <row r="508" spans="1:10" ht="14.25">
      <c r="A508" s="334">
        <v>502</v>
      </c>
      <c r="B508" s="335" t="s">
        <v>96</v>
      </c>
      <c r="C508" s="336" t="s">
        <v>801</v>
      </c>
      <c r="D508" s="337"/>
      <c r="E508" s="338">
        <v>3623.19</v>
      </c>
      <c r="F508" s="337"/>
      <c r="G508" s="339">
        <f t="shared" si="7"/>
        <v>3623.19</v>
      </c>
      <c r="H508" s="340">
        <v>42978</v>
      </c>
      <c r="I508" s="336"/>
      <c r="J508" s="341" t="s">
        <v>175</v>
      </c>
    </row>
    <row r="509" spans="1:10" ht="14.25">
      <c r="A509" s="334">
        <v>503</v>
      </c>
      <c r="B509" s="335" t="s">
        <v>96</v>
      </c>
      <c r="C509" s="336" t="s">
        <v>810</v>
      </c>
      <c r="D509" s="337"/>
      <c r="E509" s="338">
        <v>6120</v>
      </c>
      <c r="F509" s="337"/>
      <c r="G509" s="339">
        <f t="shared" si="7"/>
        <v>6120</v>
      </c>
      <c r="H509" s="340">
        <v>42978</v>
      </c>
      <c r="I509" s="336"/>
      <c r="J509" s="341" t="s">
        <v>175</v>
      </c>
    </row>
    <row r="510" spans="1:10" ht="14.25">
      <c r="A510" s="334">
        <v>504</v>
      </c>
      <c r="B510" s="335" t="s">
        <v>97</v>
      </c>
      <c r="C510" s="336" t="s">
        <v>799</v>
      </c>
      <c r="D510" s="337"/>
      <c r="E510" s="338">
        <v>7693.4</v>
      </c>
      <c r="F510" s="337"/>
      <c r="G510" s="339">
        <f t="shared" si="7"/>
        <v>7693.4</v>
      </c>
      <c r="H510" s="340">
        <v>42978</v>
      </c>
      <c r="I510" s="336"/>
      <c r="J510" s="341" t="s">
        <v>13</v>
      </c>
    </row>
    <row r="511" spans="1:10" ht="14.25">
      <c r="A511" s="334">
        <v>505</v>
      </c>
      <c r="B511" s="344" t="s">
        <v>97</v>
      </c>
      <c r="C511" s="336" t="s">
        <v>800</v>
      </c>
      <c r="D511" s="337"/>
      <c r="E511" s="338">
        <v>2177.77</v>
      </c>
      <c r="F511" s="337"/>
      <c r="G511" s="339">
        <f t="shared" si="7"/>
        <v>2177.77</v>
      </c>
      <c r="H511" s="340">
        <v>42978</v>
      </c>
      <c r="I511" s="336"/>
      <c r="J511" s="341" t="s">
        <v>13</v>
      </c>
    </row>
    <row r="512" spans="1:10" ht="14.25">
      <c r="A512" s="334">
        <v>506</v>
      </c>
      <c r="B512" s="335" t="s">
        <v>97</v>
      </c>
      <c r="C512" s="336" t="s">
        <v>663</v>
      </c>
      <c r="D512" s="337"/>
      <c r="E512" s="338">
        <v>16375</v>
      </c>
      <c r="F512" s="337"/>
      <c r="G512" s="339">
        <f t="shared" si="7"/>
        <v>16375</v>
      </c>
      <c r="H512" s="340">
        <v>42978</v>
      </c>
      <c r="I512" s="336"/>
      <c r="J512" s="341" t="s">
        <v>13</v>
      </c>
    </row>
    <row r="513" spans="1:10" ht="14.25">
      <c r="A513" s="334">
        <v>507</v>
      </c>
      <c r="B513" s="335" t="s">
        <v>97</v>
      </c>
      <c r="C513" s="336" t="s">
        <v>168</v>
      </c>
      <c r="D513" s="337"/>
      <c r="E513" s="338">
        <v>15000</v>
      </c>
      <c r="F513" s="337"/>
      <c r="G513" s="339">
        <f t="shared" si="7"/>
        <v>15000</v>
      </c>
      <c r="H513" s="340">
        <v>42978</v>
      </c>
      <c r="I513" s="336"/>
      <c r="J513" s="341" t="s">
        <v>167</v>
      </c>
    </row>
    <row r="514" spans="1:10" ht="14.25">
      <c r="A514" s="334">
        <v>508</v>
      </c>
      <c r="B514" s="335" t="s">
        <v>97</v>
      </c>
      <c r="C514" s="336" t="s">
        <v>169</v>
      </c>
      <c r="D514" s="337"/>
      <c r="E514" s="338">
        <v>15000</v>
      </c>
      <c r="F514" s="337"/>
      <c r="G514" s="339">
        <f t="shared" si="7"/>
        <v>15000</v>
      </c>
      <c r="H514" s="340">
        <v>42978</v>
      </c>
      <c r="I514" s="336"/>
      <c r="J514" s="341" t="s">
        <v>170</v>
      </c>
    </row>
    <row r="515" spans="1:10" ht="14.25">
      <c r="A515" s="334">
        <v>509</v>
      </c>
      <c r="B515" s="335" t="s">
        <v>97</v>
      </c>
      <c r="C515" s="336" t="s">
        <v>801</v>
      </c>
      <c r="D515" s="337"/>
      <c r="E515" s="338">
        <v>1207.73</v>
      </c>
      <c r="F515" s="337"/>
      <c r="G515" s="339">
        <f t="shared" si="7"/>
        <v>1207.73</v>
      </c>
      <c r="H515" s="340">
        <v>42978</v>
      </c>
      <c r="I515" s="336"/>
      <c r="J515" s="341" t="s">
        <v>175</v>
      </c>
    </row>
    <row r="516" spans="1:10" ht="14.25">
      <c r="A516" s="334">
        <v>510</v>
      </c>
      <c r="B516" s="335" t="s">
        <v>98</v>
      </c>
      <c r="C516" s="336" t="s">
        <v>799</v>
      </c>
      <c r="D516" s="337"/>
      <c r="E516" s="338">
        <v>5272.4</v>
      </c>
      <c r="F516" s="337"/>
      <c r="G516" s="339">
        <f t="shared" si="7"/>
        <v>5272.4</v>
      </c>
      <c r="H516" s="340">
        <v>42978</v>
      </c>
      <c r="I516" s="336"/>
      <c r="J516" s="341" t="s">
        <v>13</v>
      </c>
    </row>
    <row r="517" spans="1:10" ht="14.25">
      <c r="A517" s="334">
        <v>511</v>
      </c>
      <c r="B517" s="344" t="s">
        <v>98</v>
      </c>
      <c r="C517" s="336" t="s">
        <v>800</v>
      </c>
      <c r="D517" s="337"/>
      <c r="E517" s="338">
        <v>1381.02</v>
      </c>
      <c r="F517" s="337"/>
      <c r="G517" s="339">
        <f t="shared" si="7"/>
        <v>1381.02</v>
      </c>
      <c r="H517" s="340">
        <v>42978</v>
      </c>
      <c r="I517" s="336"/>
      <c r="J517" s="341" t="s">
        <v>13</v>
      </c>
    </row>
    <row r="518" spans="1:10" ht="14.25">
      <c r="A518" s="334">
        <v>512</v>
      </c>
      <c r="B518" s="335" t="s">
        <v>98</v>
      </c>
      <c r="C518" s="336" t="s">
        <v>168</v>
      </c>
      <c r="D518" s="337"/>
      <c r="E518" s="338">
        <v>10000</v>
      </c>
      <c r="F518" s="337"/>
      <c r="G518" s="339">
        <f t="shared" si="7"/>
        <v>10000</v>
      </c>
      <c r="H518" s="340">
        <v>42978</v>
      </c>
      <c r="I518" s="336"/>
      <c r="J518" s="341" t="s">
        <v>167</v>
      </c>
    </row>
    <row r="519" spans="1:10" ht="14.25">
      <c r="A519" s="334">
        <v>513</v>
      </c>
      <c r="B519" s="335" t="s">
        <v>98</v>
      </c>
      <c r="C519" s="336" t="s">
        <v>801</v>
      </c>
      <c r="D519" s="337"/>
      <c r="E519" s="338">
        <v>1207.73</v>
      </c>
      <c r="F519" s="337"/>
      <c r="G519" s="339">
        <f aca="true" t="shared" si="8" ref="G519:G582">SUM(D519:F519)</f>
        <v>1207.73</v>
      </c>
      <c r="H519" s="340">
        <v>42978</v>
      </c>
      <c r="I519" s="336"/>
      <c r="J519" s="341" t="s">
        <v>175</v>
      </c>
    </row>
    <row r="520" spans="1:10" ht="14.25">
      <c r="A520" s="334">
        <v>514</v>
      </c>
      <c r="B520" s="344" t="s">
        <v>177</v>
      </c>
      <c r="C520" s="336" t="s">
        <v>800</v>
      </c>
      <c r="D520" s="337"/>
      <c r="E520" s="338">
        <v>8184.43</v>
      </c>
      <c r="F520" s="337"/>
      <c r="G520" s="339">
        <f t="shared" si="8"/>
        <v>8184.43</v>
      </c>
      <c r="H520" s="340">
        <v>42978</v>
      </c>
      <c r="I520" s="336"/>
      <c r="J520" s="341" t="s">
        <v>13</v>
      </c>
    </row>
    <row r="521" spans="1:10" ht="14.25">
      <c r="A521" s="334">
        <v>515</v>
      </c>
      <c r="B521" s="335" t="s">
        <v>99</v>
      </c>
      <c r="C521" s="336" t="s">
        <v>799</v>
      </c>
      <c r="D521" s="337"/>
      <c r="E521" s="338">
        <v>31795.8</v>
      </c>
      <c r="F521" s="337"/>
      <c r="G521" s="339">
        <f t="shared" si="8"/>
        <v>31795.8</v>
      </c>
      <c r="H521" s="340">
        <v>42978</v>
      </c>
      <c r="I521" s="336"/>
      <c r="J521" s="341" t="s">
        <v>13</v>
      </c>
    </row>
    <row r="522" spans="1:10" ht="14.25">
      <c r="A522" s="334">
        <v>516</v>
      </c>
      <c r="B522" s="335" t="s">
        <v>99</v>
      </c>
      <c r="C522" s="336" t="s">
        <v>663</v>
      </c>
      <c r="D522" s="337"/>
      <c r="E522" s="338">
        <v>2197</v>
      </c>
      <c r="F522" s="337"/>
      <c r="G522" s="339">
        <f t="shared" si="8"/>
        <v>2197</v>
      </c>
      <c r="H522" s="340">
        <v>42978</v>
      </c>
      <c r="I522" s="336"/>
      <c r="J522" s="341" t="s">
        <v>13</v>
      </c>
    </row>
    <row r="523" spans="1:10" ht="14.25">
      <c r="A523" s="334">
        <v>517</v>
      </c>
      <c r="B523" s="335" t="s">
        <v>99</v>
      </c>
      <c r="C523" s="336" t="s">
        <v>168</v>
      </c>
      <c r="D523" s="337"/>
      <c r="E523" s="338">
        <v>45000</v>
      </c>
      <c r="F523" s="337"/>
      <c r="G523" s="339">
        <f t="shared" si="8"/>
        <v>45000</v>
      </c>
      <c r="H523" s="340">
        <v>42978</v>
      </c>
      <c r="I523" s="336"/>
      <c r="J523" s="341" t="s">
        <v>167</v>
      </c>
    </row>
    <row r="524" spans="1:10" ht="14.25">
      <c r="A524" s="334">
        <v>518</v>
      </c>
      <c r="B524" s="335" t="s">
        <v>99</v>
      </c>
      <c r="C524" s="336" t="s">
        <v>801</v>
      </c>
      <c r="D524" s="337"/>
      <c r="E524" s="338">
        <v>4830.92</v>
      </c>
      <c r="F524" s="337"/>
      <c r="G524" s="339">
        <f t="shared" si="8"/>
        <v>4830.92</v>
      </c>
      <c r="H524" s="340">
        <v>42978</v>
      </c>
      <c r="I524" s="336"/>
      <c r="J524" s="341" t="s">
        <v>175</v>
      </c>
    </row>
    <row r="525" spans="1:10" ht="14.25">
      <c r="A525" s="334">
        <v>519</v>
      </c>
      <c r="B525" s="335" t="s">
        <v>100</v>
      </c>
      <c r="C525" s="336" t="s">
        <v>799</v>
      </c>
      <c r="D525" s="337"/>
      <c r="E525" s="338">
        <v>5272.4</v>
      </c>
      <c r="F525" s="337"/>
      <c r="G525" s="339">
        <f t="shared" si="8"/>
        <v>5272.4</v>
      </c>
      <c r="H525" s="340">
        <v>42978</v>
      </c>
      <c r="I525" s="336"/>
      <c r="J525" s="341" t="s">
        <v>13</v>
      </c>
    </row>
    <row r="526" spans="1:10" ht="14.25">
      <c r="A526" s="334">
        <v>520</v>
      </c>
      <c r="B526" s="344" t="s">
        <v>100</v>
      </c>
      <c r="C526" s="336" t="s">
        <v>800</v>
      </c>
      <c r="D526" s="337"/>
      <c r="E526" s="338">
        <v>1393.19</v>
      </c>
      <c r="F526" s="337"/>
      <c r="G526" s="339">
        <f t="shared" si="8"/>
        <v>1393.19</v>
      </c>
      <c r="H526" s="340">
        <v>42978</v>
      </c>
      <c r="I526" s="336"/>
      <c r="J526" s="341" t="s">
        <v>13</v>
      </c>
    </row>
    <row r="527" spans="1:10" ht="14.25">
      <c r="A527" s="334">
        <v>521</v>
      </c>
      <c r="B527" s="335" t="s">
        <v>100</v>
      </c>
      <c r="C527" s="336" t="s">
        <v>803</v>
      </c>
      <c r="D527" s="337"/>
      <c r="E527" s="338">
        <v>180000</v>
      </c>
      <c r="F527" s="337"/>
      <c r="G527" s="339">
        <f t="shared" si="8"/>
        <v>180000</v>
      </c>
      <c r="H527" s="340">
        <v>42978</v>
      </c>
      <c r="I527" s="336"/>
      <c r="J527" s="341" t="s">
        <v>171</v>
      </c>
    </row>
    <row r="528" spans="1:10" ht="14.25">
      <c r="A528" s="334">
        <v>522</v>
      </c>
      <c r="B528" s="335" t="s">
        <v>100</v>
      </c>
      <c r="C528" s="336" t="s">
        <v>801</v>
      </c>
      <c r="D528" s="337"/>
      <c r="E528" s="338">
        <v>1207.73</v>
      </c>
      <c r="F528" s="337"/>
      <c r="G528" s="339">
        <f t="shared" si="8"/>
        <v>1207.73</v>
      </c>
      <c r="H528" s="340">
        <v>42978</v>
      </c>
      <c r="I528" s="336"/>
      <c r="J528" s="341" t="s">
        <v>175</v>
      </c>
    </row>
    <row r="529" spans="1:10" ht="14.25">
      <c r="A529" s="334">
        <v>523</v>
      </c>
      <c r="B529" s="335" t="s">
        <v>101</v>
      </c>
      <c r="C529" s="336" t="s">
        <v>799</v>
      </c>
      <c r="D529" s="337"/>
      <c r="E529" s="338">
        <v>5272.4</v>
      </c>
      <c r="F529" s="337"/>
      <c r="G529" s="339">
        <f t="shared" si="8"/>
        <v>5272.4</v>
      </c>
      <c r="H529" s="340">
        <v>42978</v>
      </c>
      <c r="I529" s="336"/>
      <c r="J529" s="341" t="s">
        <v>13</v>
      </c>
    </row>
    <row r="530" spans="1:10" ht="14.25">
      <c r="A530" s="334">
        <v>524</v>
      </c>
      <c r="B530" s="344" t="s">
        <v>101</v>
      </c>
      <c r="C530" s="336" t="s">
        <v>800</v>
      </c>
      <c r="D530" s="337"/>
      <c r="E530" s="338">
        <v>1424.51</v>
      </c>
      <c r="F530" s="337"/>
      <c r="G530" s="339">
        <f t="shared" si="8"/>
        <v>1424.51</v>
      </c>
      <c r="H530" s="340">
        <v>42978</v>
      </c>
      <c r="I530" s="336"/>
      <c r="J530" s="341" t="s">
        <v>13</v>
      </c>
    </row>
    <row r="531" spans="1:10" ht="14.25">
      <c r="A531" s="334">
        <v>525</v>
      </c>
      <c r="B531" s="335" t="s">
        <v>101</v>
      </c>
      <c r="C531" s="336" t="s">
        <v>801</v>
      </c>
      <c r="D531" s="337"/>
      <c r="E531" s="338">
        <v>1207.73</v>
      </c>
      <c r="F531" s="337"/>
      <c r="G531" s="339">
        <f t="shared" si="8"/>
        <v>1207.73</v>
      </c>
      <c r="H531" s="340">
        <v>42978</v>
      </c>
      <c r="I531" s="336"/>
      <c r="J531" s="341" t="s">
        <v>175</v>
      </c>
    </row>
    <row r="532" spans="1:10" ht="14.25">
      <c r="A532" s="334">
        <v>526</v>
      </c>
      <c r="B532" s="335" t="s">
        <v>101</v>
      </c>
      <c r="C532" s="336" t="s">
        <v>802</v>
      </c>
      <c r="D532" s="337"/>
      <c r="E532" s="338">
        <v>42000</v>
      </c>
      <c r="F532" s="337"/>
      <c r="G532" s="339">
        <f t="shared" si="8"/>
        <v>42000</v>
      </c>
      <c r="H532" s="340">
        <v>42978</v>
      </c>
      <c r="I532" s="336"/>
      <c r="J532" s="341" t="s">
        <v>175</v>
      </c>
    </row>
    <row r="533" spans="1:10" ht="14.25">
      <c r="A533" s="334">
        <v>527</v>
      </c>
      <c r="B533" s="335" t="s">
        <v>102</v>
      </c>
      <c r="C533" s="336" t="s">
        <v>799</v>
      </c>
      <c r="D533" s="337"/>
      <c r="E533" s="338">
        <v>5272.4</v>
      </c>
      <c r="F533" s="337"/>
      <c r="G533" s="339">
        <f t="shared" si="8"/>
        <v>5272.4</v>
      </c>
      <c r="H533" s="340">
        <v>42978</v>
      </c>
      <c r="I533" s="336"/>
      <c r="J533" s="341" t="s">
        <v>13</v>
      </c>
    </row>
    <row r="534" spans="1:10" ht="14.25">
      <c r="A534" s="334">
        <v>528</v>
      </c>
      <c r="B534" s="344" t="s">
        <v>102</v>
      </c>
      <c r="C534" s="336" t="s">
        <v>800</v>
      </c>
      <c r="D534" s="337"/>
      <c r="E534" s="338">
        <v>1352.29</v>
      </c>
      <c r="F534" s="337"/>
      <c r="G534" s="339">
        <f t="shared" si="8"/>
        <v>1352.29</v>
      </c>
      <c r="H534" s="340">
        <v>42978</v>
      </c>
      <c r="I534" s="336"/>
      <c r="J534" s="341" t="s">
        <v>13</v>
      </c>
    </row>
    <row r="535" spans="1:10" ht="14.25">
      <c r="A535" s="334">
        <v>529</v>
      </c>
      <c r="B535" s="335" t="s">
        <v>102</v>
      </c>
      <c r="C535" s="336" t="s">
        <v>803</v>
      </c>
      <c r="D535" s="337"/>
      <c r="E535" s="338">
        <v>300000</v>
      </c>
      <c r="F535" s="337"/>
      <c r="G535" s="339">
        <f t="shared" si="8"/>
        <v>300000</v>
      </c>
      <c r="H535" s="340">
        <v>42978</v>
      </c>
      <c r="I535" s="336"/>
      <c r="J535" s="341" t="s">
        <v>171</v>
      </c>
    </row>
    <row r="536" spans="1:10" ht="14.25">
      <c r="A536" s="334">
        <v>530</v>
      </c>
      <c r="B536" s="344" t="s">
        <v>102</v>
      </c>
      <c r="C536" s="336" t="s">
        <v>804</v>
      </c>
      <c r="D536" s="337"/>
      <c r="E536" s="338">
        <v>20000</v>
      </c>
      <c r="F536" s="337"/>
      <c r="G536" s="339">
        <f t="shared" si="8"/>
        <v>20000</v>
      </c>
      <c r="H536" s="340">
        <v>42978</v>
      </c>
      <c r="I536" s="336"/>
      <c r="J536" s="341" t="s">
        <v>172</v>
      </c>
    </row>
    <row r="537" spans="1:10" ht="14.25">
      <c r="A537" s="334">
        <v>531</v>
      </c>
      <c r="B537" s="335" t="s">
        <v>102</v>
      </c>
      <c r="C537" s="336" t="s">
        <v>801</v>
      </c>
      <c r="D537" s="337"/>
      <c r="E537" s="338">
        <v>1207.73</v>
      </c>
      <c r="F537" s="337"/>
      <c r="G537" s="339">
        <f t="shared" si="8"/>
        <v>1207.73</v>
      </c>
      <c r="H537" s="340">
        <v>42978</v>
      </c>
      <c r="I537" s="336"/>
      <c r="J537" s="341" t="s">
        <v>175</v>
      </c>
    </row>
    <row r="538" spans="1:10" ht="14.25">
      <c r="A538" s="334">
        <v>532</v>
      </c>
      <c r="B538" s="335" t="s">
        <v>102</v>
      </c>
      <c r="C538" s="336" t="s">
        <v>802</v>
      </c>
      <c r="D538" s="337"/>
      <c r="E538" s="338">
        <v>42000</v>
      </c>
      <c r="F538" s="337"/>
      <c r="G538" s="339">
        <f t="shared" si="8"/>
        <v>42000</v>
      </c>
      <c r="H538" s="340">
        <v>42978</v>
      </c>
      <c r="I538" s="336"/>
      <c r="J538" s="341" t="s">
        <v>175</v>
      </c>
    </row>
    <row r="539" spans="1:10" ht="14.25">
      <c r="A539" s="334">
        <v>533</v>
      </c>
      <c r="B539" s="335" t="s">
        <v>103</v>
      </c>
      <c r="C539" s="336" t="s">
        <v>799</v>
      </c>
      <c r="D539" s="337"/>
      <c r="E539" s="338">
        <v>16193.8</v>
      </c>
      <c r="F539" s="337"/>
      <c r="G539" s="339">
        <f t="shared" si="8"/>
        <v>16193.8</v>
      </c>
      <c r="H539" s="340">
        <v>42978</v>
      </c>
      <c r="I539" s="336"/>
      <c r="J539" s="341" t="s">
        <v>13</v>
      </c>
    </row>
    <row r="540" spans="1:10" ht="14.25">
      <c r="A540" s="334">
        <v>534</v>
      </c>
      <c r="B540" s="344" t="s">
        <v>103</v>
      </c>
      <c r="C540" s="336" t="s">
        <v>800</v>
      </c>
      <c r="D540" s="337"/>
      <c r="E540" s="338">
        <v>7512.45</v>
      </c>
      <c r="F540" s="337"/>
      <c r="G540" s="339">
        <f t="shared" si="8"/>
        <v>7512.45</v>
      </c>
      <c r="H540" s="340">
        <v>42978</v>
      </c>
      <c r="I540" s="336"/>
      <c r="J540" s="341" t="s">
        <v>13</v>
      </c>
    </row>
    <row r="541" spans="1:10" ht="14.25">
      <c r="A541" s="334">
        <v>535</v>
      </c>
      <c r="B541" s="335" t="s">
        <v>103</v>
      </c>
      <c r="C541" s="336" t="s">
        <v>663</v>
      </c>
      <c r="D541" s="337"/>
      <c r="E541" s="338">
        <v>13177</v>
      </c>
      <c r="F541" s="337"/>
      <c r="G541" s="339">
        <f t="shared" si="8"/>
        <v>13177</v>
      </c>
      <c r="H541" s="340">
        <v>42978</v>
      </c>
      <c r="I541" s="336"/>
      <c r="J541" s="341" t="s">
        <v>13</v>
      </c>
    </row>
    <row r="542" spans="1:10" ht="14.25">
      <c r="A542" s="334">
        <v>536</v>
      </c>
      <c r="B542" s="335" t="s">
        <v>103</v>
      </c>
      <c r="C542" s="336" t="s">
        <v>169</v>
      </c>
      <c r="D542" s="337"/>
      <c r="E542" s="338">
        <v>30000</v>
      </c>
      <c r="F542" s="337"/>
      <c r="G542" s="339">
        <f t="shared" si="8"/>
        <v>30000</v>
      </c>
      <c r="H542" s="340">
        <v>42978</v>
      </c>
      <c r="I542" s="336"/>
      <c r="J542" s="341" t="s">
        <v>170</v>
      </c>
    </row>
    <row r="543" spans="1:10" ht="14.25">
      <c r="A543" s="334">
        <v>537</v>
      </c>
      <c r="B543" s="344" t="s">
        <v>103</v>
      </c>
      <c r="C543" s="336" t="s">
        <v>804</v>
      </c>
      <c r="D543" s="337"/>
      <c r="E543" s="338">
        <v>50000</v>
      </c>
      <c r="F543" s="337"/>
      <c r="G543" s="339">
        <f t="shared" si="8"/>
        <v>50000</v>
      </c>
      <c r="H543" s="340">
        <v>42978</v>
      </c>
      <c r="I543" s="336"/>
      <c r="J543" s="341" t="s">
        <v>172</v>
      </c>
    </row>
    <row r="544" spans="1:10" ht="14.25">
      <c r="A544" s="334">
        <v>538</v>
      </c>
      <c r="B544" s="335" t="s">
        <v>103</v>
      </c>
      <c r="C544" s="336" t="s">
        <v>173</v>
      </c>
      <c r="D544" s="337"/>
      <c r="E544" s="338">
        <v>200000</v>
      </c>
      <c r="F544" s="337"/>
      <c r="G544" s="339">
        <f t="shared" si="8"/>
        <v>200000</v>
      </c>
      <c r="H544" s="340">
        <v>42978</v>
      </c>
      <c r="I544" s="336"/>
      <c r="J544" s="341" t="s">
        <v>167</v>
      </c>
    </row>
    <row r="545" spans="1:10" ht="14.25">
      <c r="A545" s="334">
        <v>539</v>
      </c>
      <c r="B545" s="344" t="s">
        <v>103</v>
      </c>
      <c r="C545" s="336" t="s">
        <v>174</v>
      </c>
      <c r="D545" s="337"/>
      <c r="E545" s="338">
        <v>300000</v>
      </c>
      <c r="F545" s="337"/>
      <c r="G545" s="339">
        <f t="shared" si="8"/>
        <v>300000</v>
      </c>
      <c r="H545" s="340">
        <v>42978</v>
      </c>
      <c r="I545" s="336"/>
      <c r="J545" s="341" t="s">
        <v>806</v>
      </c>
    </row>
    <row r="546" spans="1:10" ht="14.25">
      <c r="A546" s="334">
        <v>540</v>
      </c>
      <c r="B546" s="335" t="s">
        <v>103</v>
      </c>
      <c r="C546" s="336" t="s">
        <v>801</v>
      </c>
      <c r="D546" s="337"/>
      <c r="E546" s="338">
        <v>2415.46</v>
      </c>
      <c r="F546" s="337"/>
      <c r="G546" s="339">
        <f t="shared" si="8"/>
        <v>2415.46</v>
      </c>
      <c r="H546" s="340">
        <v>42978</v>
      </c>
      <c r="I546" s="336"/>
      <c r="J546" s="341" t="s">
        <v>175</v>
      </c>
    </row>
    <row r="547" spans="1:10" ht="14.25">
      <c r="A547" s="334">
        <v>541</v>
      </c>
      <c r="B547" s="343" t="s">
        <v>103</v>
      </c>
      <c r="C547" s="336" t="s">
        <v>812</v>
      </c>
      <c r="D547" s="337"/>
      <c r="E547" s="338">
        <v>3850</v>
      </c>
      <c r="F547" s="337"/>
      <c r="G547" s="339">
        <f t="shared" si="8"/>
        <v>3850</v>
      </c>
      <c r="H547" s="340">
        <v>42978</v>
      </c>
      <c r="I547" s="336"/>
      <c r="J547" s="341" t="s">
        <v>813</v>
      </c>
    </row>
    <row r="548" spans="1:10" ht="14.25">
      <c r="A548" s="334">
        <v>542</v>
      </c>
      <c r="B548" s="335" t="s">
        <v>104</v>
      </c>
      <c r="C548" s="336" t="s">
        <v>799</v>
      </c>
      <c r="D548" s="337"/>
      <c r="E548" s="338">
        <v>5272.4</v>
      </c>
      <c r="F548" s="337"/>
      <c r="G548" s="339">
        <f t="shared" si="8"/>
        <v>5272.4</v>
      </c>
      <c r="H548" s="340">
        <v>42978</v>
      </c>
      <c r="I548" s="336"/>
      <c r="J548" s="341" t="s">
        <v>13</v>
      </c>
    </row>
    <row r="549" spans="1:10" ht="14.25">
      <c r="A549" s="334">
        <v>543</v>
      </c>
      <c r="B549" s="344" t="s">
        <v>104</v>
      </c>
      <c r="C549" s="336" t="s">
        <v>800</v>
      </c>
      <c r="D549" s="337"/>
      <c r="E549" s="338">
        <v>1391.96</v>
      </c>
      <c r="F549" s="337"/>
      <c r="G549" s="339">
        <f t="shared" si="8"/>
        <v>1391.96</v>
      </c>
      <c r="H549" s="340">
        <v>42978</v>
      </c>
      <c r="I549" s="336"/>
      <c r="J549" s="341" t="s">
        <v>13</v>
      </c>
    </row>
    <row r="550" spans="1:10" ht="14.25">
      <c r="A550" s="334">
        <v>544</v>
      </c>
      <c r="B550" s="335" t="s">
        <v>104</v>
      </c>
      <c r="C550" s="336" t="s">
        <v>168</v>
      </c>
      <c r="D550" s="337"/>
      <c r="E550" s="338">
        <v>10000</v>
      </c>
      <c r="F550" s="337"/>
      <c r="G550" s="339">
        <f t="shared" si="8"/>
        <v>10000</v>
      </c>
      <c r="H550" s="340">
        <v>42978</v>
      </c>
      <c r="I550" s="336"/>
      <c r="J550" s="341" t="s">
        <v>167</v>
      </c>
    </row>
    <row r="551" spans="1:10" ht="14.25">
      <c r="A551" s="334">
        <v>545</v>
      </c>
      <c r="B551" s="335" t="s">
        <v>104</v>
      </c>
      <c r="C551" s="336" t="s">
        <v>169</v>
      </c>
      <c r="D551" s="337"/>
      <c r="E551" s="338">
        <v>15000</v>
      </c>
      <c r="F551" s="337"/>
      <c r="G551" s="339">
        <f t="shared" si="8"/>
        <v>15000</v>
      </c>
      <c r="H551" s="340">
        <v>42978</v>
      </c>
      <c r="I551" s="336"/>
      <c r="J551" s="341" t="s">
        <v>170</v>
      </c>
    </row>
    <row r="552" spans="1:10" ht="14.25">
      <c r="A552" s="334">
        <v>546</v>
      </c>
      <c r="B552" s="335" t="s">
        <v>104</v>
      </c>
      <c r="C552" s="336" t="s">
        <v>801</v>
      </c>
      <c r="D552" s="337"/>
      <c r="E552" s="338">
        <v>1207.73</v>
      </c>
      <c r="F552" s="337"/>
      <c r="G552" s="339">
        <f t="shared" si="8"/>
        <v>1207.73</v>
      </c>
      <c r="H552" s="340">
        <v>42978</v>
      </c>
      <c r="I552" s="336"/>
      <c r="J552" s="341" t="s">
        <v>175</v>
      </c>
    </row>
    <row r="553" spans="1:10" ht="14.25">
      <c r="A553" s="334">
        <v>547</v>
      </c>
      <c r="B553" s="335" t="s">
        <v>105</v>
      </c>
      <c r="C553" s="336" t="s">
        <v>799</v>
      </c>
      <c r="D553" s="337"/>
      <c r="E553" s="338">
        <v>5272.4</v>
      </c>
      <c r="F553" s="337"/>
      <c r="G553" s="339">
        <f t="shared" si="8"/>
        <v>5272.4</v>
      </c>
      <c r="H553" s="340">
        <v>42978</v>
      </c>
      <c r="I553" s="336"/>
      <c r="J553" s="341" t="s">
        <v>13</v>
      </c>
    </row>
    <row r="554" spans="1:10" ht="14.25">
      <c r="A554" s="334">
        <v>548</v>
      </c>
      <c r="B554" s="344" t="s">
        <v>105</v>
      </c>
      <c r="C554" s="336" t="s">
        <v>800</v>
      </c>
      <c r="D554" s="337"/>
      <c r="E554" s="338">
        <v>1371.22</v>
      </c>
      <c r="F554" s="337"/>
      <c r="G554" s="339">
        <f t="shared" si="8"/>
        <v>1371.22</v>
      </c>
      <c r="H554" s="340">
        <v>42978</v>
      </c>
      <c r="I554" s="336"/>
      <c r="J554" s="341" t="s">
        <v>13</v>
      </c>
    </row>
    <row r="555" spans="1:10" ht="14.25">
      <c r="A555" s="334">
        <v>549</v>
      </c>
      <c r="B555" s="335" t="s">
        <v>105</v>
      </c>
      <c r="C555" s="336" t="s">
        <v>663</v>
      </c>
      <c r="D555" s="337"/>
      <c r="E555" s="338">
        <v>15107</v>
      </c>
      <c r="F555" s="337"/>
      <c r="G555" s="339">
        <f t="shared" si="8"/>
        <v>15107</v>
      </c>
      <c r="H555" s="340">
        <v>42978</v>
      </c>
      <c r="I555" s="336"/>
      <c r="J555" s="341" t="s">
        <v>13</v>
      </c>
    </row>
    <row r="556" spans="1:10" ht="14.25">
      <c r="A556" s="334">
        <v>550</v>
      </c>
      <c r="B556" s="335" t="s">
        <v>105</v>
      </c>
      <c r="C556" s="336" t="s">
        <v>805</v>
      </c>
      <c r="D556" s="337"/>
      <c r="E556" s="338">
        <v>50000</v>
      </c>
      <c r="F556" s="337"/>
      <c r="G556" s="339">
        <f t="shared" si="8"/>
        <v>50000</v>
      </c>
      <c r="H556" s="340">
        <v>42978</v>
      </c>
      <c r="I556" s="336"/>
      <c r="J556" s="341" t="s">
        <v>167</v>
      </c>
    </row>
    <row r="557" spans="1:10" ht="14.25">
      <c r="A557" s="334">
        <v>551</v>
      </c>
      <c r="B557" s="335" t="s">
        <v>105</v>
      </c>
      <c r="C557" s="336" t="s">
        <v>801</v>
      </c>
      <c r="D557" s="337"/>
      <c r="E557" s="338">
        <v>1207.73</v>
      </c>
      <c r="F557" s="337"/>
      <c r="G557" s="339">
        <f t="shared" si="8"/>
        <v>1207.73</v>
      </c>
      <c r="H557" s="340">
        <v>42978</v>
      </c>
      <c r="I557" s="336"/>
      <c r="J557" s="341" t="s">
        <v>175</v>
      </c>
    </row>
    <row r="558" spans="1:10" ht="14.25">
      <c r="A558" s="334">
        <v>552</v>
      </c>
      <c r="B558" s="335" t="s">
        <v>106</v>
      </c>
      <c r="C558" s="336" t="s">
        <v>799</v>
      </c>
      <c r="D558" s="337"/>
      <c r="E558" s="338">
        <v>16516.6</v>
      </c>
      <c r="F558" s="337"/>
      <c r="G558" s="339">
        <f t="shared" si="8"/>
        <v>16516.6</v>
      </c>
      <c r="H558" s="340">
        <v>42978</v>
      </c>
      <c r="I558" s="336"/>
      <c r="J558" s="341" t="s">
        <v>13</v>
      </c>
    </row>
    <row r="559" spans="1:10" ht="14.25">
      <c r="A559" s="334">
        <v>553</v>
      </c>
      <c r="B559" s="344" t="s">
        <v>106</v>
      </c>
      <c r="C559" s="336" t="s">
        <v>800</v>
      </c>
      <c r="D559" s="337"/>
      <c r="E559" s="338">
        <v>5943.94</v>
      </c>
      <c r="F559" s="337"/>
      <c r="G559" s="339">
        <f t="shared" si="8"/>
        <v>5943.94</v>
      </c>
      <c r="H559" s="340">
        <v>42978</v>
      </c>
      <c r="I559" s="336"/>
      <c r="J559" s="341" t="s">
        <v>13</v>
      </c>
    </row>
    <row r="560" spans="1:10" ht="14.25">
      <c r="A560" s="334">
        <v>554</v>
      </c>
      <c r="B560" s="335" t="s">
        <v>106</v>
      </c>
      <c r="C560" s="336" t="s">
        <v>663</v>
      </c>
      <c r="D560" s="337"/>
      <c r="E560" s="338">
        <v>1085</v>
      </c>
      <c r="F560" s="337"/>
      <c r="G560" s="339">
        <f t="shared" si="8"/>
        <v>1085</v>
      </c>
      <c r="H560" s="340">
        <v>42978</v>
      </c>
      <c r="I560" s="336"/>
      <c r="J560" s="341" t="s">
        <v>13</v>
      </c>
    </row>
    <row r="561" spans="1:10" ht="14.25">
      <c r="A561" s="334">
        <v>555</v>
      </c>
      <c r="B561" s="335" t="s">
        <v>106</v>
      </c>
      <c r="C561" s="336" t="s">
        <v>168</v>
      </c>
      <c r="D561" s="337"/>
      <c r="E561" s="338">
        <v>10000</v>
      </c>
      <c r="F561" s="337"/>
      <c r="G561" s="339">
        <f t="shared" si="8"/>
        <v>10000</v>
      </c>
      <c r="H561" s="340">
        <v>42978</v>
      </c>
      <c r="I561" s="336"/>
      <c r="J561" s="341" t="s">
        <v>167</v>
      </c>
    </row>
    <row r="562" spans="1:10" ht="14.25">
      <c r="A562" s="334">
        <v>556</v>
      </c>
      <c r="B562" s="335" t="s">
        <v>106</v>
      </c>
      <c r="C562" s="336" t="s">
        <v>169</v>
      </c>
      <c r="D562" s="337"/>
      <c r="E562" s="338">
        <v>45000</v>
      </c>
      <c r="F562" s="337"/>
      <c r="G562" s="339">
        <f t="shared" si="8"/>
        <v>45000</v>
      </c>
      <c r="H562" s="340">
        <v>42978</v>
      </c>
      <c r="I562" s="336"/>
      <c r="J562" s="341" t="s">
        <v>170</v>
      </c>
    </row>
    <row r="563" spans="1:10" ht="14.25">
      <c r="A563" s="334">
        <v>557</v>
      </c>
      <c r="B563" s="335" t="s">
        <v>106</v>
      </c>
      <c r="C563" s="336" t="s">
        <v>801</v>
      </c>
      <c r="D563" s="337"/>
      <c r="E563" s="338">
        <v>2415.46</v>
      </c>
      <c r="F563" s="337"/>
      <c r="G563" s="339">
        <f t="shared" si="8"/>
        <v>2415.46</v>
      </c>
      <c r="H563" s="340">
        <v>42978</v>
      </c>
      <c r="I563" s="336"/>
      <c r="J563" s="341" t="s">
        <v>175</v>
      </c>
    </row>
    <row r="564" spans="1:10" ht="14.25">
      <c r="A564" s="334">
        <v>558</v>
      </c>
      <c r="B564" s="343" t="s">
        <v>106</v>
      </c>
      <c r="C564" s="336" t="s">
        <v>812</v>
      </c>
      <c r="D564" s="337"/>
      <c r="E564" s="338">
        <v>5650</v>
      </c>
      <c r="F564" s="337"/>
      <c r="G564" s="339">
        <f t="shared" si="8"/>
        <v>5650</v>
      </c>
      <c r="H564" s="340">
        <v>42978</v>
      </c>
      <c r="I564" s="336"/>
      <c r="J564" s="341" t="s">
        <v>813</v>
      </c>
    </row>
    <row r="565" spans="1:10" ht="14.25">
      <c r="A565" s="334">
        <v>559</v>
      </c>
      <c r="B565" s="335" t="s">
        <v>106</v>
      </c>
      <c r="C565" s="336" t="s">
        <v>802</v>
      </c>
      <c r="D565" s="337"/>
      <c r="E565" s="338">
        <v>134400</v>
      </c>
      <c r="F565" s="337"/>
      <c r="G565" s="339">
        <f t="shared" si="8"/>
        <v>134400</v>
      </c>
      <c r="H565" s="340">
        <v>42978</v>
      </c>
      <c r="I565" s="336"/>
      <c r="J565" s="341" t="s">
        <v>175</v>
      </c>
    </row>
    <row r="566" spans="1:10" ht="14.25">
      <c r="A566" s="334">
        <v>560</v>
      </c>
      <c r="B566" s="335" t="s">
        <v>107</v>
      </c>
      <c r="C566" s="336" t="s">
        <v>799</v>
      </c>
      <c r="D566" s="337"/>
      <c r="E566" s="338">
        <v>7693.4</v>
      </c>
      <c r="F566" s="337"/>
      <c r="G566" s="339">
        <f t="shared" si="8"/>
        <v>7693.4</v>
      </c>
      <c r="H566" s="340">
        <v>42978</v>
      </c>
      <c r="I566" s="336"/>
      <c r="J566" s="341" t="s">
        <v>13</v>
      </c>
    </row>
    <row r="567" spans="1:10" ht="14.25">
      <c r="A567" s="334">
        <v>561</v>
      </c>
      <c r="B567" s="344" t="s">
        <v>107</v>
      </c>
      <c r="C567" s="336" t="s">
        <v>800</v>
      </c>
      <c r="D567" s="337"/>
      <c r="E567" s="338">
        <v>2217.81</v>
      </c>
      <c r="F567" s="337"/>
      <c r="G567" s="339">
        <f t="shared" si="8"/>
        <v>2217.81</v>
      </c>
      <c r="H567" s="340">
        <v>42978</v>
      </c>
      <c r="I567" s="336"/>
      <c r="J567" s="341" t="s">
        <v>13</v>
      </c>
    </row>
    <row r="568" spans="1:10" ht="14.25">
      <c r="A568" s="334">
        <v>562</v>
      </c>
      <c r="B568" s="335" t="s">
        <v>107</v>
      </c>
      <c r="C568" s="336" t="s">
        <v>168</v>
      </c>
      <c r="D568" s="337"/>
      <c r="E568" s="338">
        <v>10000</v>
      </c>
      <c r="F568" s="337"/>
      <c r="G568" s="339">
        <f t="shared" si="8"/>
        <v>10000</v>
      </c>
      <c r="H568" s="340">
        <v>42978</v>
      </c>
      <c r="I568" s="336"/>
      <c r="J568" s="341" t="s">
        <v>167</v>
      </c>
    </row>
    <row r="569" spans="1:10" ht="14.25">
      <c r="A569" s="334">
        <v>563</v>
      </c>
      <c r="B569" s="344" t="s">
        <v>107</v>
      </c>
      <c r="C569" s="336" t="s">
        <v>804</v>
      </c>
      <c r="D569" s="337"/>
      <c r="E569" s="338">
        <v>20000</v>
      </c>
      <c r="F569" s="337"/>
      <c r="G569" s="339">
        <f t="shared" si="8"/>
        <v>20000</v>
      </c>
      <c r="H569" s="340">
        <v>42978</v>
      </c>
      <c r="I569" s="336"/>
      <c r="J569" s="341" t="s">
        <v>172</v>
      </c>
    </row>
    <row r="570" spans="1:10" ht="14.25">
      <c r="A570" s="334">
        <v>564</v>
      </c>
      <c r="B570" s="344" t="s">
        <v>107</v>
      </c>
      <c r="C570" s="336" t="s">
        <v>174</v>
      </c>
      <c r="D570" s="337"/>
      <c r="E570" s="338">
        <v>100000</v>
      </c>
      <c r="F570" s="337"/>
      <c r="G570" s="339">
        <f t="shared" si="8"/>
        <v>100000</v>
      </c>
      <c r="H570" s="340">
        <v>42978</v>
      </c>
      <c r="I570" s="336"/>
      <c r="J570" s="341" t="s">
        <v>806</v>
      </c>
    </row>
    <row r="571" spans="1:10" ht="14.25">
      <c r="A571" s="334">
        <v>565</v>
      </c>
      <c r="B571" s="335" t="s">
        <v>107</v>
      </c>
      <c r="C571" s="336" t="s">
        <v>805</v>
      </c>
      <c r="D571" s="337"/>
      <c r="E571" s="338">
        <v>70000</v>
      </c>
      <c r="F571" s="337"/>
      <c r="G571" s="339">
        <f t="shared" si="8"/>
        <v>70000</v>
      </c>
      <c r="H571" s="340">
        <v>42978</v>
      </c>
      <c r="I571" s="336"/>
      <c r="J571" s="341" t="s">
        <v>167</v>
      </c>
    </row>
    <row r="572" spans="1:10" ht="14.25">
      <c r="A572" s="334">
        <v>566</v>
      </c>
      <c r="B572" s="335" t="s">
        <v>107</v>
      </c>
      <c r="C572" s="336" t="s">
        <v>801</v>
      </c>
      <c r="D572" s="337"/>
      <c r="E572" s="338">
        <v>1207.73</v>
      </c>
      <c r="F572" s="337"/>
      <c r="G572" s="339">
        <f t="shared" si="8"/>
        <v>1207.73</v>
      </c>
      <c r="H572" s="340">
        <v>42978</v>
      </c>
      <c r="I572" s="336"/>
      <c r="J572" s="341" t="s">
        <v>175</v>
      </c>
    </row>
    <row r="573" spans="1:10" ht="14.25">
      <c r="A573" s="334">
        <v>567</v>
      </c>
      <c r="B573" s="335" t="s">
        <v>108</v>
      </c>
      <c r="C573" s="336" t="s">
        <v>799</v>
      </c>
      <c r="D573" s="337"/>
      <c r="E573" s="338">
        <v>7693.4</v>
      </c>
      <c r="F573" s="337"/>
      <c r="G573" s="339">
        <f t="shared" si="8"/>
        <v>7693.4</v>
      </c>
      <c r="H573" s="340">
        <v>42978</v>
      </c>
      <c r="I573" s="336"/>
      <c r="J573" s="341" t="s">
        <v>13</v>
      </c>
    </row>
    <row r="574" spans="1:10" ht="14.25">
      <c r="A574" s="334">
        <v>568</v>
      </c>
      <c r="B574" s="344" t="s">
        <v>108</v>
      </c>
      <c r="C574" s="336" t="s">
        <v>800</v>
      </c>
      <c r="D574" s="337"/>
      <c r="E574" s="338">
        <v>2174.6</v>
      </c>
      <c r="F574" s="337"/>
      <c r="G574" s="339">
        <f t="shared" si="8"/>
        <v>2174.6</v>
      </c>
      <c r="H574" s="340">
        <v>42978</v>
      </c>
      <c r="I574" s="336"/>
      <c r="J574" s="341" t="s">
        <v>13</v>
      </c>
    </row>
    <row r="575" spans="1:10" ht="14.25">
      <c r="A575" s="334">
        <v>569</v>
      </c>
      <c r="B575" s="335" t="s">
        <v>108</v>
      </c>
      <c r="C575" s="336" t="s">
        <v>663</v>
      </c>
      <c r="D575" s="337"/>
      <c r="E575" s="338">
        <v>18248</v>
      </c>
      <c r="F575" s="337"/>
      <c r="G575" s="339">
        <f t="shared" si="8"/>
        <v>18248</v>
      </c>
      <c r="H575" s="340">
        <v>42978</v>
      </c>
      <c r="I575" s="336"/>
      <c r="J575" s="341" t="s">
        <v>13</v>
      </c>
    </row>
    <row r="576" spans="1:10" ht="14.25">
      <c r="A576" s="334">
        <v>570</v>
      </c>
      <c r="B576" s="335" t="s">
        <v>108</v>
      </c>
      <c r="C576" s="336" t="s">
        <v>803</v>
      </c>
      <c r="D576" s="337"/>
      <c r="E576" s="338">
        <v>48000</v>
      </c>
      <c r="F576" s="337"/>
      <c r="G576" s="339">
        <f t="shared" si="8"/>
        <v>48000</v>
      </c>
      <c r="H576" s="340">
        <v>42978</v>
      </c>
      <c r="I576" s="336"/>
      <c r="J576" s="341" t="s">
        <v>171</v>
      </c>
    </row>
    <row r="577" spans="1:10" ht="14.25">
      <c r="A577" s="334">
        <v>571</v>
      </c>
      <c r="B577" s="344" t="s">
        <v>108</v>
      </c>
      <c r="C577" s="336" t="s">
        <v>174</v>
      </c>
      <c r="D577" s="337"/>
      <c r="E577" s="338">
        <v>100000</v>
      </c>
      <c r="F577" s="337"/>
      <c r="G577" s="339">
        <f t="shared" si="8"/>
        <v>100000</v>
      </c>
      <c r="H577" s="340">
        <v>42978</v>
      </c>
      <c r="I577" s="336"/>
      <c r="J577" s="341" t="s">
        <v>806</v>
      </c>
    </row>
    <row r="578" spans="1:10" ht="14.25">
      <c r="A578" s="334">
        <v>572</v>
      </c>
      <c r="B578" s="335" t="s">
        <v>108</v>
      </c>
      <c r="C578" s="336" t="s">
        <v>805</v>
      </c>
      <c r="D578" s="337"/>
      <c r="E578" s="338">
        <v>70000</v>
      </c>
      <c r="F578" s="337"/>
      <c r="G578" s="339">
        <f t="shared" si="8"/>
        <v>70000</v>
      </c>
      <c r="H578" s="340">
        <v>42978</v>
      </c>
      <c r="I578" s="336"/>
      <c r="J578" s="341" t="s">
        <v>167</v>
      </c>
    </row>
    <row r="579" spans="1:10" ht="14.25">
      <c r="A579" s="334">
        <v>573</v>
      </c>
      <c r="B579" s="335" t="s">
        <v>108</v>
      </c>
      <c r="C579" s="336" t="s">
        <v>801</v>
      </c>
      <c r="D579" s="337"/>
      <c r="E579" s="338">
        <v>1207.73</v>
      </c>
      <c r="F579" s="337"/>
      <c r="G579" s="339">
        <f t="shared" si="8"/>
        <v>1207.73</v>
      </c>
      <c r="H579" s="340">
        <v>42978</v>
      </c>
      <c r="I579" s="336"/>
      <c r="J579" s="341" t="s">
        <v>175</v>
      </c>
    </row>
    <row r="580" spans="1:10" ht="14.25">
      <c r="A580" s="334">
        <v>574</v>
      </c>
      <c r="B580" s="335" t="s">
        <v>109</v>
      </c>
      <c r="C580" s="336" t="s">
        <v>799</v>
      </c>
      <c r="D580" s="337"/>
      <c r="E580" s="338">
        <v>5272.4</v>
      </c>
      <c r="F580" s="337"/>
      <c r="G580" s="339">
        <f t="shared" si="8"/>
        <v>5272.4</v>
      </c>
      <c r="H580" s="340">
        <v>42978</v>
      </c>
      <c r="I580" s="336"/>
      <c r="J580" s="341" t="s">
        <v>13</v>
      </c>
    </row>
    <row r="581" spans="1:10" ht="14.25">
      <c r="A581" s="334">
        <v>575</v>
      </c>
      <c r="B581" s="344" t="s">
        <v>109</v>
      </c>
      <c r="C581" s="336" t="s">
        <v>800</v>
      </c>
      <c r="D581" s="337"/>
      <c r="E581" s="338">
        <v>1391.17</v>
      </c>
      <c r="F581" s="337"/>
      <c r="G581" s="339">
        <f t="shared" si="8"/>
        <v>1391.17</v>
      </c>
      <c r="H581" s="340">
        <v>42978</v>
      </c>
      <c r="I581" s="336"/>
      <c r="J581" s="341" t="s">
        <v>13</v>
      </c>
    </row>
    <row r="582" spans="1:10" ht="14.25">
      <c r="A582" s="334">
        <v>576</v>
      </c>
      <c r="B582" s="335" t="s">
        <v>109</v>
      </c>
      <c r="C582" s="336" t="s">
        <v>803</v>
      </c>
      <c r="D582" s="337"/>
      <c r="E582" s="338">
        <v>300000</v>
      </c>
      <c r="F582" s="337"/>
      <c r="G582" s="339">
        <f t="shared" si="8"/>
        <v>300000</v>
      </c>
      <c r="H582" s="340">
        <v>42978</v>
      </c>
      <c r="I582" s="336"/>
      <c r="J582" s="341" t="s">
        <v>171</v>
      </c>
    </row>
    <row r="583" spans="1:10" ht="14.25">
      <c r="A583" s="334">
        <v>577</v>
      </c>
      <c r="B583" s="335" t="s">
        <v>109</v>
      </c>
      <c r="C583" s="336" t="s">
        <v>801</v>
      </c>
      <c r="D583" s="337"/>
      <c r="E583" s="338">
        <v>1207.73</v>
      </c>
      <c r="F583" s="337"/>
      <c r="G583" s="339">
        <f aca="true" t="shared" si="9" ref="G583:G646">SUM(D583:F583)</f>
        <v>1207.73</v>
      </c>
      <c r="H583" s="340">
        <v>42978</v>
      </c>
      <c r="I583" s="336"/>
      <c r="J583" s="341" t="s">
        <v>175</v>
      </c>
    </row>
    <row r="584" spans="1:10" ht="14.25">
      <c r="A584" s="334">
        <v>578</v>
      </c>
      <c r="B584" s="335" t="s">
        <v>109</v>
      </c>
      <c r="C584" s="336" t="s">
        <v>802</v>
      </c>
      <c r="D584" s="337"/>
      <c r="E584" s="338">
        <v>42000</v>
      </c>
      <c r="F584" s="337"/>
      <c r="G584" s="339">
        <f t="shared" si="9"/>
        <v>42000</v>
      </c>
      <c r="H584" s="340">
        <v>42978</v>
      </c>
      <c r="I584" s="336"/>
      <c r="J584" s="341" t="s">
        <v>175</v>
      </c>
    </row>
    <row r="585" spans="1:10" ht="14.25">
      <c r="A585" s="334">
        <v>579</v>
      </c>
      <c r="B585" s="335" t="s">
        <v>110</v>
      </c>
      <c r="C585" s="336" t="s">
        <v>799</v>
      </c>
      <c r="D585" s="337"/>
      <c r="E585" s="338">
        <v>11136.6</v>
      </c>
      <c r="F585" s="337"/>
      <c r="G585" s="339">
        <f t="shared" si="9"/>
        <v>11136.6</v>
      </c>
      <c r="H585" s="340">
        <v>42978</v>
      </c>
      <c r="I585" s="336"/>
      <c r="J585" s="341" t="s">
        <v>13</v>
      </c>
    </row>
    <row r="586" spans="1:10" ht="14.25">
      <c r="A586" s="334">
        <v>580</v>
      </c>
      <c r="B586" s="344" t="s">
        <v>110</v>
      </c>
      <c r="C586" s="336" t="s">
        <v>800</v>
      </c>
      <c r="D586" s="337"/>
      <c r="E586" s="338">
        <v>4099.92</v>
      </c>
      <c r="F586" s="337"/>
      <c r="G586" s="339">
        <f t="shared" si="9"/>
        <v>4099.92</v>
      </c>
      <c r="H586" s="340">
        <v>42978</v>
      </c>
      <c r="I586" s="336"/>
      <c r="J586" s="341" t="s">
        <v>13</v>
      </c>
    </row>
    <row r="587" spans="1:10" ht="14.25">
      <c r="A587" s="334">
        <v>581</v>
      </c>
      <c r="B587" s="335" t="s">
        <v>110</v>
      </c>
      <c r="C587" s="336" t="s">
        <v>663</v>
      </c>
      <c r="D587" s="337"/>
      <c r="E587" s="338">
        <v>15410</v>
      </c>
      <c r="F587" s="337"/>
      <c r="G587" s="339">
        <f t="shared" si="9"/>
        <v>15410</v>
      </c>
      <c r="H587" s="340">
        <v>42978</v>
      </c>
      <c r="I587" s="336"/>
      <c r="J587" s="341" t="s">
        <v>13</v>
      </c>
    </row>
    <row r="588" spans="1:10" ht="14.25">
      <c r="A588" s="334">
        <v>582</v>
      </c>
      <c r="B588" s="335" t="s">
        <v>110</v>
      </c>
      <c r="C588" s="336" t="s">
        <v>169</v>
      </c>
      <c r="D588" s="337"/>
      <c r="E588" s="338">
        <v>15000</v>
      </c>
      <c r="F588" s="337"/>
      <c r="G588" s="339">
        <f t="shared" si="9"/>
        <v>15000</v>
      </c>
      <c r="H588" s="340">
        <v>42978</v>
      </c>
      <c r="I588" s="336"/>
      <c r="J588" s="341" t="s">
        <v>170</v>
      </c>
    </row>
    <row r="589" spans="1:10" ht="14.25">
      <c r="A589" s="334">
        <v>583</v>
      </c>
      <c r="B589" s="335" t="s">
        <v>110</v>
      </c>
      <c r="C589" s="336" t="s">
        <v>803</v>
      </c>
      <c r="D589" s="337"/>
      <c r="E589" s="338">
        <v>1000000</v>
      </c>
      <c r="F589" s="337"/>
      <c r="G589" s="339">
        <f t="shared" si="9"/>
        <v>1000000</v>
      </c>
      <c r="H589" s="340">
        <v>42978</v>
      </c>
      <c r="I589" s="336"/>
      <c r="J589" s="341" t="s">
        <v>171</v>
      </c>
    </row>
    <row r="590" spans="1:10" ht="14.25">
      <c r="A590" s="334">
        <v>584</v>
      </c>
      <c r="B590" s="344" t="s">
        <v>110</v>
      </c>
      <c r="C590" s="336" t="s">
        <v>804</v>
      </c>
      <c r="D590" s="337"/>
      <c r="E590" s="338">
        <v>33000</v>
      </c>
      <c r="F590" s="337"/>
      <c r="G590" s="339">
        <f t="shared" si="9"/>
        <v>33000</v>
      </c>
      <c r="H590" s="340">
        <v>42978</v>
      </c>
      <c r="I590" s="336"/>
      <c r="J590" s="341" t="s">
        <v>172</v>
      </c>
    </row>
    <row r="591" spans="1:10" ht="14.25">
      <c r="A591" s="334">
        <v>585</v>
      </c>
      <c r="B591" s="344" t="s">
        <v>110</v>
      </c>
      <c r="C591" s="336" t="s">
        <v>174</v>
      </c>
      <c r="D591" s="337"/>
      <c r="E591" s="338">
        <v>100000</v>
      </c>
      <c r="F591" s="337"/>
      <c r="G591" s="339">
        <f t="shared" si="9"/>
        <v>100000</v>
      </c>
      <c r="H591" s="340">
        <v>42978</v>
      </c>
      <c r="I591" s="336"/>
      <c r="J591" s="341" t="s">
        <v>806</v>
      </c>
    </row>
    <row r="592" spans="1:10" ht="14.25">
      <c r="A592" s="334">
        <v>586</v>
      </c>
      <c r="B592" s="335" t="s">
        <v>110</v>
      </c>
      <c r="C592" s="336" t="s">
        <v>801</v>
      </c>
      <c r="D592" s="337"/>
      <c r="E592" s="338">
        <v>1207.73</v>
      </c>
      <c r="F592" s="337"/>
      <c r="G592" s="339">
        <f t="shared" si="9"/>
        <v>1207.73</v>
      </c>
      <c r="H592" s="340">
        <v>42978</v>
      </c>
      <c r="I592" s="336"/>
      <c r="J592" s="341" t="s">
        <v>175</v>
      </c>
    </row>
    <row r="593" spans="1:10" ht="14.25">
      <c r="A593" s="334">
        <v>587</v>
      </c>
      <c r="B593" s="343" t="s">
        <v>110</v>
      </c>
      <c r="C593" s="336" t="s">
        <v>812</v>
      </c>
      <c r="D593" s="337"/>
      <c r="E593" s="338">
        <v>8100</v>
      </c>
      <c r="F593" s="337"/>
      <c r="G593" s="339">
        <f t="shared" si="9"/>
        <v>8100</v>
      </c>
      <c r="H593" s="340">
        <v>42978</v>
      </c>
      <c r="I593" s="336"/>
      <c r="J593" s="341" t="s">
        <v>813</v>
      </c>
    </row>
    <row r="594" spans="1:10" ht="14.25">
      <c r="A594" s="334">
        <v>588</v>
      </c>
      <c r="B594" s="335" t="s">
        <v>111</v>
      </c>
      <c r="C594" s="336" t="s">
        <v>799</v>
      </c>
      <c r="D594" s="337"/>
      <c r="E594" s="338">
        <v>5272.4</v>
      </c>
      <c r="F594" s="337"/>
      <c r="G594" s="339">
        <f t="shared" si="9"/>
        <v>5272.4</v>
      </c>
      <c r="H594" s="340">
        <v>42978</v>
      </c>
      <c r="I594" s="336"/>
      <c r="J594" s="341" t="s">
        <v>13</v>
      </c>
    </row>
    <row r="595" spans="1:10" ht="14.25">
      <c r="A595" s="334">
        <v>589</v>
      </c>
      <c r="B595" s="344" t="s">
        <v>111</v>
      </c>
      <c r="C595" s="336" t="s">
        <v>800</v>
      </c>
      <c r="D595" s="337"/>
      <c r="E595" s="338">
        <v>1375.4</v>
      </c>
      <c r="F595" s="337"/>
      <c r="G595" s="339">
        <f t="shared" si="9"/>
        <v>1375.4</v>
      </c>
      <c r="H595" s="340">
        <v>42978</v>
      </c>
      <c r="I595" s="336"/>
      <c r="J595" s="341" t="s">
        <v>13</v>
      </c>
    </row>
    <row r="596" spans="1:10" ht="14.25">
      <c r="A596" s="334">
        <v>590</v>
      </c>
      <c r="B596" s="335" t="s">
        <v>111</v>
      </c>
      <c r="C596" s="336" t="s">
        <v>807</v>
      </c>
      <c r="D596" s="337"/>
      <c r="E596" s="338">
        <v>109244</v>
      </c>
      <c r="F596" s="337"/>
      <c r="G596" s="339">
        <f t="shared" si="9"/>
        <v>109244</v>
      </c>
      <c r="H596" s="340">
        <v>42978</v>
      </c>
      <c r="I596" s="336"/>
      <c r="J596" s="341" t="s">
        <v>13</v>
      </c>
    </row>
    <row r="597" spans="1:10" ht="14.25">
      <c r="A597" s="334">
        <v>591</v>
      </c>
      <c r="B597" s="335" t="s">
        <v>111</v>
      </c>
      <c r="C597" s="336" t="s">
        <v>801</v>
      </c>
      <c r="D597" s="337"/>
      <c r="E597" s="338">
        <v>1207.73</v>
      </c>
      <c r="F597" s="337"/>
      <c r="G597" s="339">
        <f t="shared" si="9"/>
        <v>1207.73</v>
      </c>
      <c r="H597" s="340">
        <v>42978</v>
      </c>
      <c r="I597" s="336"/>
      <c r="J597" s="341" t="s">
        <v>175</v>
      </c>
    </row>
    <row r="598" spans="1:10" ht="14.25">
      <c r="A598" s="334">
        <v>592</v>
      </c>
      <c r="B598" s="335" t="s">
        <v>111</v>
      </c>
      <c r="C598" s="336" t="s">
        <v>802</v>
      </c>
      <c r="D598" s="337"/>
      <c r="E598" s="338">
        <v>42000</v>
      </c>
      <c r="F598" s="337"/>
      <c r="G598" s="339">
        <f t="shared" si="9"/>
        <v>42000</v>
      </c>
      <c r="H598" s="340">
        <v>42978</v>
      </c>
      <c r="I598" s="336"/>
      <c r="J598" s="341" t="s">
        <v>175</v>
      </c>
    </row>
    <row r="599" spans="1:10" ht="14.25">
      <c r="A599" s="334">
        <v>593</v>
      </c>
      <c r="B599" s="335" t="s">
        <v>112</v>
      </c>
      <c r="C599" s="336" t="s">
        <v>799</v>
      </c>
      <c r="D599" s="337"/>
      <c r="E599" s="338">
        <v>7693.4</v>
      </c>
      <c r="F599" s="337"/>
      <c r="G599" s="339">
        <f t="shared" si="9"/>
        <v>7693.4</v>
      </c>
      <c r="H599" s="340">
        <v>42978</v>
      </c>
      <c r="I599" s="336"/>
      <c r="J599" s="341" t="s">
        <v>13</v>
      </c>
    </row>
    <row r="600" spans="1:10" ht="14.25">
      <c r="A600" s="334">
        <v>594</v>
      </c>
      <c r="B600" s="344" t="s">
        <v>112</v>
      </c>
      <c r="C600" s="336" t="s">
        <v>800</v>
      </c>
      <c r="D600" s="337"/>
      <c r="E600" s="338">
        <v>2190.81</v>
      </c>
      <c r="F600" s="337"/>
      <c r="G600" s="339">
        <f t="shared" si="9"/>
        <v>2190.81</v>
      </c>
      <c r="H600" s="340">
        <v>42978</v>
      </c>
      <c r="I600" s="336"/>
      <c r="J600" s="341" t="s">
        <v>13</v>
      </c>
    </row>
    <row r="601" spans="1:10" ht="14.25">
      <c r="A601" s="334">
        <v>595</v>
      </c>
      <c r="B601" s="335" t="s">
        <v>112</v>
      </c>
      <c r="C601" s="336" t="s">
        <v>807</v>
      </c>
      <c r="D601" s="337"/>
      <c r="E601" s="338">
        <v>166701</v>
      </c>
      <c r="F601" s="337"/>
      <c r="G601" s="339">
        <f t="shared" si="9"/>
        <v>166701</v>
      </c>
      <c r="H601" s="340">
        <v>42978</v>
      </c>
      <c r="I601" s="336"/>
      <c r="J601" s="341" t="s">
        <v>13</v>
      </c>
    </row>
    <row r="602" spans="1:10" ht="14.25">
      <c r="A602" s="334">
        <v>596</v>
      </c>
      <c r="B602" s="335" t="s">
        <v>112</v>
      </c>
      <c r="C602" s="336" t="s">
        <v>801</v>
      </c>
      <c r="D602" s="337"/>
      <c r="E602" s="338">
        <v>1207.73</v>
      </c>
      <c r="F602" s="337"/>
      <c r="G602" s="339">
        <f t="shared" si="9"/>
        <v>1207.73</v>
      </c>
      <c r="H602" s="340">
        <v>42978</v>
      </c>
      <c r="I602" s="336"/>
      <c r="J602" s="341" t="s">
        <v>175</v>
      </c>
    </row>
    <row r="603" spans="1:10" ht="14.25">
      <c r="A603" s="334">
        <v>597</v>
      </c>
      <c r="B603" s="343" t="s">
        <v>112</v>
      </c>
      <c r="C603" s="336" t="s">
        <v>812</v>
      </c>
      <c r="D603" s="337"/>
      <c r="E603" s="338">
        <v>4860</v>
      </c>
      <c r="F603" s="337"/>
      <c r="G603" s="339">
        <f t="shared" si="9"/>
        <v>4860</v>
      </c>
      <c r="H603" s="340">
        <v>42978</v>
      </c>
      <c r="I603" s="336"/>
      <c r="J603" s="341" t="s">
        <v>813</v>
      </c>
    </row>
    <row r="604" spans="1:10" ht="14.25">
      <c r="A604" s="334">
        <v>598</v>
      </c>
      <c r="B604" s="335" t="s">
        <v>112</v>
      </c>
      <c r="C604" s="336" t="s">
        <v>802</v>
      </c>
      <c r="D604" s="337"/>
      <c r="E604" s="338">
        <v>28800</v>
      </c>
      <c r="F604" s="337"/>
      <c r="G604" s="339">
        <f t="shared" si="9"/>
        <v>28800</v>
      </c>
      <c r="H604" s="340">
        <v>42978</v>
      </c>
      <c r="I604" s="336"/>
      <c r="J604" s="341" t="s">
        <v>175</v>
      </c>
    </row>
    <row r="605" spans="1:10" ht="14.25">
      <c r="A605" s="334">
        <v>599</v>
      </c>
      <c r="B605" s="335" t="s">
        <v>113</v>
      </c>
      <c r="C605" s="336" t="s">
        <v>799</v>
      </c>
      <c r="D605" s="337"/>
      <c r="E605" s="338">
        <v>5272.4</v>
      </c>
      <c r="F605" s="337"/>
      <c r="G605" s="339">
        <f t="shared" si="9"/>
        <v>5272.4</v>
      </c>
      <c r="H605" s="340">
        <v>42978</v>
      </c>
      <c r="I605" s="336"/>
      <c r="J605" s="341" t="s">
        <v>13</v>
      </c>
    </row>
    <row r="606" spans="1:10" ht="14.25">
      <c r="A606" s="334">
        <v>600</v>
      </c>
      <c r="B606" s="344" t="s">
        <v>113</v>
      </c>
      <c r="C606" s="336" t="s">
        <v>800</v>
      </c>
      <c r="D606" s="337"/>
      <c r="E606" s="338">
        <v>1402.62</v>
      </c>
      <c r="F606" s="337"/>
      <c r="G606" s="339">
        <f t="shared" si="9"/>
        <v>1402.62</v>
      </c>
      <c r="H606" s="340">
        <v>42978</v>
      </c>
      <c r="I606" s="336"/>
      <c r="J606" s="341" t="s">
        <v>13</v>
      </c>
    </row>
    <row r="607" spans="1:10" ht="14.25">
      <c r="A607" s="334">
        <v>601</v>
      </c>
      <c r="B607" s="335" t="s">
        <v>113</v>
      </c>
      <c r="C607" s="336" t="s">
        <v>663</v>
      </c>
      <c r="D607" s="337"/>
      <c r="E607" s="338">
        <v>12874</v>
      </c>
      <c r="F607" s="337"/>
      <c r="G607" s="339">
        <f t="shared" si="9"/>
        <v>12874</v>
      </c>
      <c r="H607" s="340">
        <v>42978</v>
      </c>
      <c r="I607" s="336"/>
      <c r="J607" s="341" t="s">
        <v>13</v>
      </c>
    </row>
    <row r="608" spans="1:10" ht="14.25">
      <c r="A608" s="334">
        <v>602</v>
      </c>
      <c r="B608" s="335" t="s">
        <v>113</v>
      </c>
      <c r="C608" s="336" t="s">
        <v>803</v>
      </c>
      <c r="D608" s="337"/>
      <c r="E608" s="338">
        <v>300000</v>
      </c>
      <c r="F608" s="337"/>
      <c r="G608" s="339">
        <f t="shared" si="9"/>
        <v>300000</v>
      </c>
      <c r="H608" s="340">
        <v>42978</v>
      </c>
      <c r="I608" s="336"/>
      <c r="J608" s="341" t="s">
        <v>171</v>
      </c>
    </row>
    <row r="609" spans="1:10" ht="14.25">
      <c r="A609" s="334">
        <v>603</v>
      </c>
      <c r="B609" s="335" t="s">
        <v>113</v>
      </c>
      <c r="C609" s="336" t="s">
        <v>801</v>
      </c>
      <c r="D609" s="337"/>
      <c r="E609" s="338">
        <v>1207.73</v>
      </c>
      <c r="F609" s="337"/>
      <c r="G609" s="339">
        <f t="shared" si="9"/>
        <v>1207.73</v>
      </c>
      <c r="H609" s="340">
        <v>42978</v>
      </c>
      <c r="I609" s="336"/>
      <c r="J609" s="341" t="s">
        <v>175</v>
      </c>
    </row>
    <row r="610" spans="1:10" ht="14.25">
      <c r="A610" s="334">
        <v>604</v>
      </c>
      <c r="B610" s="335" t="s">
        <v>113</v>
      </c>
      <c r="C610" s="336" t="s">
        <v>802</v>
      </c>
      <c r="D610" s="337"/>
      <c r="E610" s="338">
        <v>42000</v>
      </c>
      <c r="F610" s="337"/>
      <c r="G610" s="339">
        <f t="shared" si="9"/>
        <v>42000</v>
      </c>
      <c r="H610" s="340">
        <v>42978</v>
      </c>
      <c r="I610" s="336"/>
      <c r="J610" s="341" t="s">
        <v>175</v>
      </c>
    </row>
    <row r="611" spans="1:10" ht="14.25">
      <c r="A611" s="334">
        <v>605</v>
      </c>
      <c r="B611" s="335" t="s">
        <v>114</v>
      </c>
      <c r="C611" s="336" t="s">
        <v>799</v>
      </c>
      <c r="D611" s="337"/>
      <c r="E611" s="338">
        <v>7693.4</v>
      </c>
      <c r="F611" s="337"/>
      <c r="G611" s="339">
        <f t="shared" si="9"/>
        <v>7693.4</v>
      </c>
      <c r="H611" s="340">
        <v>42978</v>
      </c>
      <c r="I611" s="336"/>
      <c r="J611" s="341" t="s">
        <v>13</v>
      </c>
    </row>
    <row r="612" spans="1:10" ht="14.25">
      <c r="A612" s="334">
        <v>606</v>
      </c>
      <c r="B612" s="344" t="s">
        <v>114</v>
      </c>
      <c r="C612" s="336" t="s">
        <v>800</v>
      </c>
      <c r="D612" s="337"/>
      <c r="E612" s="338">
        <v>2194.05</v>
      </c>
      <c r="F612" s="337"/>
      <c r="G612" s="339">
        <f t="shared" si="9"/>
        <v>2194.05</v>
      </c>
      <c r="H612" s="340">
        <v>42978</v>
      </c>
      <c r="I612" s="336"/>
      <c r="J612" s="341" t="s">
        <v>13</v>
      </c>
    </row>
    <row r="613" spans="1:10" ht="14.25">
      <c r="A613" s="334">
        <v>607</v>
      </c>
      <c r="B613" s="335" t="s">
        <v>114</v>
      </c>
      <c r="C613" s="336" t="s">
        <v>663</v>
      </c>
      <c r="D613" s="337"/>
      <c r="E613" s="338">
        <v>8022</v>
      </c>
      <c r="F613" s="337"/>
      <c r="G613" s="339">
        <f t="shared" si="9"/>
        <v>8022</v>
      </c>
      <c r="H613" s="340">
        <v>42978</v>
      </c>
      <c r="I613" s="336"/>
      <c r="J613" s="341" t="s">
        <v>13</v>
      </c>
    </row>
    <row r="614" spans="1:10" ht="14.25">
      <c r="A614" s="334">
        <v>608</v>
      </c>
      <c r="B614" s="335" t="s">
        <v>114</v>
      </c>
      <c r="C614" s="336" t="s">
        <v>801</v>
      </c>
      <c r="D614" s="337"/>
      <c r="E614" s="338">
        <v>1207.73</v>
      </c>
      <c r="F614" s="337"/>
      <c r="G614" s="339">
        <f t="shared" si="9"/>
        <v>1207.73</v>
      </c>
      <c r="H614" s="340">
        <v>42978</v>
      </c>
      <c r="I614" s="336"/>
      <c r="J614" s="341" t="s">
        <v>175</v>
      </c>
    </row>
    <row r="615" spans="1:10" ht="14.25">
      <c r="A615" s="334">
        <v>609</v>
      </c>
      <c r="B615" s="335" t="s">
        <v>114</v>
      </c>
      <c r="C615" s="336" t="s">
        <v>802</v>
      </c>
      <c r="D615" s="337"/>
      <c r="E615" s="338">
        <v>28800</v>
      </c>
      <c r="F615" s="337"/>
      <c r="G615" s="339">
        <f t="shared" si="9"/>
        <v>28800</v>
      </c>
      <c r="H615" s="340">
        <v>42978</v>
      </c>
      <c r="I615" s="336"/>
      <c r="J615" s="341" t="s">
        <v>175</v>
      </c>
    </row>
    <row r="616" spans="1:10" ht="14.25">
      <c r="A616" s="334">
        <v>610</v>
      </c>
      <c r="B616" s="335" t="s">
        <v>115</v>
      </c>
      <c r="C616" s="336" t="s">
        <v>799</v>
      </c>
      <c r="D616" s="337"/>
      <c r="E616" s="338">
        <v>2205.8</v>
      </c>
      <c r="F616" s="337"/>
      <c r="G616" s="339">
        <f t="shared" si="9"/>
        <v>2205.8</v>
      </c>
      <c r="H616" s="340">
        <v>42978</v>
      </c>
      <c r="I616" s="336"/>
      <c r="J616" s="341" t="s">
        <v>13</v>
      </c>
    </row>
    <row r="617" spans="1:10" ht="14.25">
      <c r="A617" s="334">
        <v>611</v>
      </c>
      <c r="B617" s="344" t="s">
        <v>115</v>
      </c>
      <c r="C617" s="336" t="s">
        <v>800</v>
      </c>
      <c r="D617" s="337"/>
      <c r="E617" s="338">
        <v>761.8</v>
      </c>
      <c r="F617" s="337"/>
      <c r="G617" s="339">
        <f t="shared" si="9"/>
        <v>761.8</v>
      </c>
      <c r="H617" s="340">
        <v>42978</v>
      </c>
      <c r="I617" s="336"/>
      <c r="J617" s="341" t="s">
        <v>13</v>
      </c>
    </row>
    <row r="618" spans="1:10" ht="14.25">
      <c r="A618" s="334">
        <v>612</v>
      </c>
      <c r="B618" s="335" t="s">
        <v>115</v>
      </c>
      <c r="C618" s="336" t="s">
        <v>811</v>
      </c>
      <c r="D618" s="337"/>
      <c r="E618" s="338">
        <v>2395</v>
      </c>
      <c r="F618" s="337"/>
      <c r="G618" s="339">
        <f t="shared" si="9"/>
        <v>2395</v>
      </c>
      <c r="H618" s="340">
        <v>42978</v>
      </c>
      <c r="I618" s="336"/>
      <c r="J618" s="341" t="s">
        <v>13</v>
      </c>
    </row>
    <row r="619" spans="1:10" ht="14.25">
      <c r="A619" s="334">
        <v>613</v>
      </c>
      <c r="B619" s="335" t="s">
        <v>115</v>
      </c>
      <c r="C619" s="336" t="s">
        <v>815</v>
      </c>
      <c r="D619" s="337"/>
      <c r="E619" s="338">
        <v>35000</v>
      </c>
      <c r="F619" s="337"/>
      <c r="G619" s="339">
        <f t="shared" si="9"/>
        <v>35000</v>
      </c>
      <c r="H619" s="340">
        <v>42978</v>
      </c>
      <c r="I619" s="336"/>
      <c r="J619" s="341" t="s">
        <v>167</v>
      </c>
    </row>
    <row r="620" spans="1:10" ht="14.25">
      <c r="A620" s="334">
        <v>614</v>
      </c>
      <c r="B620" s="335" t="s">
        <v>115</v>
      </c>
      <c r="C620" s="336" t="s">
        <v>801</v>
      </c>
      <c r="D620" s="337"/>
      <c r="E620" s="338">
        <v>3623.19</v>
      </c>
      <c r="F620" s="337"/>
      <c r="G620" s="339">
        <f t="shared" si="9"/>
        <v>3623.19</v>
      </c>
      <c r="H620" s="340">
        <v>42978</v>
      </c>
      <c r="I620" s="336"/>
      <c r="J620" s="341" t="s">
        <v>175</v>
      </c>
    </row>
    <row r="621" spans="1:10" ht="14.25">
      <c r="A621" s="334">
        <v>615</v>
      </c>
      <c r="B621" s="335" t="s">
        <v>116</v>
      </c>
      <c r="C621" s="336" t="s">
        <v>799</v>
      </c>
      <c r="D621" s="337"/>
      <c r="E621" s="338">
        <v>2905.2</v>
      </c>
      <c r="F621" s="337"/>
      <c r="G621" s="339">
        <f t="shared" si="9"/>
        <v>2905.2</v>
      </c>
      <c r="H621" s="340">
        <v>42978</v>
      </c>
      <c r="I621" s="336"/>
      <c r="J621" s="341" t="s">
        <v>13</v>
      </c>
    </row>
    <row r="622" spans="1:10" ht="14.25">
      <c r="A622" s="334">
        <v>616</v>
      </c>
      <c r="B622" s="344" t="s">
        <v>116</v>
      </c>
      <c r="C622" s="336" t="s">
        <v>800</v>
      </c>
      <c r="D622" s="337"/>
      <c r="E622" s="338">
        <v>793.15</v>
      </c>
      <c r="F622" s="337"/>
      <c r="G622" s="339">
        <f t="shared" si="9"/>
        <v>793.15</v>
      </c>
      <c r="H622" s="340">
        <v>42978</v>
      </c>
      <c r="I622" s="336"/>
      <c r="J622" s="341" t="s">
        <v>13</v>
      </c>
    </row>
    <row r="623" spans="1:10" ht="14.25">
      <c r="A623" s="334">
        <v>617</v>
      </c>
      <c r="B623" s="335" t="s">
        <v>116</v>
      </c>
      <c r="C623" s="336" t="s">
        <v>168</v>
      </c>
      <c r="D623" s="337"/>
      <c r="E623" s="338">
        <v>10000</v>
      </c>
      <c r="F623" s="337"/>
      <c r="G623" s="339">
        <f t="shared" si="9"/>
        <v>10000</v>
      </c>
      <c r="H623" s="340">
        <v>42978</v>
      </c>
      <c r="I623" s="336"/>
      <c r="J623" s="341" t="s">
        <v>167</v>
      </c>
    </row>
    <row r="624" spans="1:10" ht="14.25">
      <c r="A624" s="334">
        <v>618</v>
      </c>
      <c r="B624" s="335" t="s">
        <v>116</v>
      </c>
      <c r="C624" s="336" t="s">
        <v>801</v>
      </c>
      <c r="D624" s="337"/>
      <c r="E624" s="338">
        <v>2415.46</v>
      </c>
      <c r="F624" s="337"/>
      <c r="G624" s="339">
        <f t="shared" si="9"/>
        <v>2415.46</v>
      </c>
      <c r="H624" s="340">
        <v>42978</v>
      </c>
      <c r="I624" s="336"/>
      <c r="J624" s="341" t="s">
        <v>175</v>
      </c>
    </row>
    <row r="625" spans="1:10" ht="14.25">
      <c r="A625" s="334">
        <v>619</v>
      </c>
      <c r="B625" s="335" t="s">
        <v>117</v>
      </c>
      <c r="C625" s="336" t="s">
        <v>799</v>
      </c>
      <c r="D625" s="337"/>
      <c r="E625" s="338">
        <v>2905.2</v>
      </c>
      <c r="F625" s="337"/>
      <c r="G625" s="339">
        <f t="shared" si="9"/>
        <v>2905.2</v>
      </c>
      <c r="H625" s="340">
        <v>42978</v>
      </c>
      <c r="I625" s="336"/>
      <c r="J625" s="341" t="s">
        <v>13</v>
      </c>
    </row>
    <row r="626" spans="1:10" ht="14.25">
      <c r="A626" s="334">
        <v>620</v>
      </c>
      <c r="B626" s="344" t="s">
        <v>117</v>
      </c>
      <c r="C626" s="336" t="s">
        <v>800</v>
      </c>
      <c r="D626" s="337"/>
      <c r="E626" s="338">
        <v>788.69</v>
      </c>
      <c r="F626" s="337"/>
      <c r="G626" s="339">
        <f t="shared" si="9"/>
        <v>788.69</v>
      </c>
      <c r="H626" s="340">
        <v>42978</v>
      </c>
      <c r="I626" s="336"/>
      <c r="J626" s="341" t="s">
        <v>13</v>
      </c>
    </row>
    <row r="627" spans="1:10" ht="14.25">
      <c r="A627" s="334">
        <v>621</v>
      </c>
      <c r="B627" s="335" t="s">
        <v>117</v>
      </c>
      <c r="C627" s="336" t="s">
        <v>168</v>
      </c>
      <c r="D627" s="337"/>
      <c r="E627" s="338">
        <v>10000</v>
      </c>
      <c r="F627" s="337"/>
      <c r="G627" s="339">
        <f t="shared" si="9"/>
        <v>10000</v>
      </c>
      <c r="H627" s="340">
        <v>42978</v>
      </c>
      <c r="I627" s="336"/>
      <c r="J627" s="341" t="s">
        <v>167</v>
      </c>
    </row>
    <row r="628" spans="1:10" ht="14.25">
      <c r="A628" s="334">
        <v>622</v>
      </c>
      <c r="B628" s="335" t="s">
        <v>117</v>
      </c>
      <c r="C628" s="336" t="s">
        <v>801</v>
      </c>
      <c r="D628" s="337"/>
      <c r="E628" s="338">
        <v>2415.46</v>
      </c>
      <c r="F628" s="337"/>
      <c r="G628" s="339">
        <f t="shared" si="9"/>
        <v>2415.46</v>
      </c>
      <c r="H628" s="340">
        <v>42978</v>
      </c>
      <c r="I628" s="336"/>
      <c r="J628" s="341" t="s">
        <v>175</v>
      </c>
    </row>
    <row r="629" spans="1:10" ht="14.25">
      <c r="A629" s="334">
        <v>623</v>
      </c>
      <c r="B629" s="335" t="s">
        <v>118</v>
      </c>
      <c r="C629" s="336" t="s">
        <v>799</v>
      </c>
      <c r="D629" s="337"/>
      <c r="E629" s="338">
        <v>2205.8</v>
      </c>
      <c r="F629" s="337"/>
      <c r="G629" s="339">
        <f t="shared" si="9"/>
        <v>2205.8</v>
      </c>
      <c r="H629" s="340">
        <v>42978</v>
      </c>
      <c r="I629" s="336"/>
      <c r="J629" s="341" t="s">
        <v>13</v>
      </c>
    </row>
    <row r="630" spans="1:10" ht="14.25">
      <c r="A630" s="334">
        <v>624</v>
      </c>
      <c r="B630" s="344" t="s">
        <v>118</v>
      </c>
      <c r="C630" s="336" t="s">
        <v>800</v>
      </c>
      <c r="D630" s="337"/>
      <c r="E630" s="338">
        <v>465.31</v>
      </c>
      <c r="F630" s="337"/>
      <c r="G630" s="339">
        <f t="shared" si="9"/>
        <v>465.31</v>
      </c>
      <c r="H630" s="340">
        <v>42978</v>
      </c>
      <c r="I630" s="336"/>
      <c r="J630" s="341" t="s">
        <v>13</v>
      </c>
    </row>
    <row r="631" spans="1:10" ht="14.25">
      <c r="A631" s="334">
        <v>625</v>
      </c>
      <c r="B631" s="335" t="s">
        <v>118</v>
      </c>
      <c r="C631" s="336" t="s">
        <v>801</v>
      </c>
      <c r="D631" s="337"/>
      <c r="E631" s="338">
        <v>1207.73</v>
      </c>
      <c r="F631" s="337"/>
      <c r="G631" s="339">
        <f t="shared" si="9"/>
        <v>1207.73</v>
      </c>
      <c r="H631" s="340">
        <v>42978</v>
      </c>
      <c r="I631" s="336"/>
      <c r="J631" s="341" t="s">
        <v>175</v>
      </c>
    </row>
    <row r="632" spans="1:10" ht="14.25">
      <c r="A632" s="334">
        <v>626</v>
      </c>
      <c r="B632" s="335" t="s">
        <v>118</v>
      </c>
      <c r="C632" s="336" t="s">
        <v>810</v>
      </c>
      <c r="D632" s="337"/>
      <c r="E632" s="338">
        <v>2040</v>
      </c>
      <c r="F632" s="337"/>
      <c r="G632" s="339">
        <f t="shared" si="9"/>
        <v>2040</v>
      </c>
      <c r="H632" s="340">
        <v>42978</v>
      </c>
      <c r="I632" s="336"/>
      <c r="J632" s="341" t="s">
        <v>175</v>
      </c>
    </row>
    <row r="633" spans="1:10" ht="14.25">
      <c r="A633" s="334">
        <v>627</v>
      </c>
      <c r="B633" s="343" t="s">
        <v>118</v>
      </c>
      <c r="C633" s="336" t="s">
        <v>812</v>
      </c>
      <c r="D633" s="337"/>
      <c r="E633" s="338">
        <v>28705</v>
      </c>
      <c r="F633" s="337"/>
      <c r="G633" s="339">
        <f t="shared" si="9"/>
        <v>28705</v>
      </c>
      <c r="H633" s="340">
        <v>42978</v>
      </c>
      <c r="I633" s="336"/>
      <c r="J633" s="341" t="s">
        <v>813</v>
      </c>
    </row>
    <row r="634" spans="1:10" ht="14.25">
      <c r="A634" s="334">
        <v>628</v>
      </c>
      <c r="B634" s="335" t="s">
        <v>119</v>
      </c>
      <c r="C634" s="336" t="s">
        <v>799</v>
      </c>
      <c r="D634" s="337"/>
      <c r="E634" s="338">
        <v>2474.8</v>
      </c>
      <c r="F634" s="337"/>
      <c r="G634" s="339">
        <f t="shared" si="9"/>
        <v>2474.8</v>
      </c>
      <c r="H634" s="340">
        <v>42978</v>
      </c>
      <c r="I634" s="336"/>
      <c r="J634" s="341" t="s">
        <v>13</v>
      </c>
    </row>
    <row r="635" spans="1:10" ht="14.25">
      <c r="A635" s="334">
        <v>629</v>
      </c>
      <c r="B635" s="344" t="s">
        <v>119</v>
      </c>
      <c r="C635" s="336" t="s">
        <v>800</v>
      </c>
      <c r="D635" s="337"/>
      <c r="E635" s="338">
        <v>663.11</v>
      </c>
      <c r="F635" s="337"/>
      <c r="G635" s="339">
        <f t="shared" si="9"/>
        <v>663.11</v>
      </c>
      <c r="H635" s="340">
        <v>42978</v>
      </c>
      <c r="I635" s="336"/>
      <c r="J635" s="341" t="s">
        <v>13</v>
      </c>
    </row>
    <row r="636" spans="1:10" ht="14.25">
      <c r="A636" s="334">
        <v>630</v>
      </c>
      <c r="B636" s="335" t="s">
        <v>119</v>
      </c>
      <c r="C636" s="336" t="s">
        <v>801</v>
      </c>
      <c r="D636" s="337"/>
      <c r="E636" s="338">
        <v>1207.73</v>
      </c>
      <c r="F636" s="337"/>
      <c r="G636" s="339">
        <f t="shared" si="9"/>
        <v>1207.73</v>
      </c>
      <c r="H636" s="340">
        <v>42978</v>
      </c>
      <c r="I636" s="336"/>
      <c r="J636" s="341" t="s">
        <v>175</v>
      </c>
    </row>
    <row r="637" spans="1:10" ht="14.25">
      <c r="A637" s="334">
        <v>631</v>
      </c>
      <c r="B637" s="335" t="s">
        <v>120</v>
      </c>
      <c r="C637" s="336" t="s">
        <v>799</v>
      </c>
      <c r="D637" s="337"/>
      <c r="E637" s="338">
        <v>2474.8</v>
      </c>
      <c r="F637" s="337"/>
      <c r="G637" s="339">
        <f t="shared" si="9"/>
        <v>2474.8</v>
      </c>
      <c r="H637" s="340">
        <v>42978</v>
      </c>
      <c r="I637" s="336"/>
      <c r="J637" s="341" t="s">
        <v>13</v>
      </c>
    </row>
    <row r="638" spans="1:10" ht="14.25">
      <c r="A638" s="334">
        <v>632</v>
      </c>
      <c r="B638" s="344" t="s">
        <v>120</v>
      </c>
      <c r="C638" s="336" t="s">
        <v>800</v>
      </c>
      <c r="D638" s="337"/>
      <c r="E638" s="338">
        <v>669.59</v>
      </c>
      <c r="F638" s="337"/>
      <c r="G638" s="339">
        <f t="shared" si="9"/>
        <v>669.59</v>
      </c>
      <c r="H638" s="340">
        <v>42978</v>
      </c>
      <c r="I638" s="336"/>
      <c r="J638" s="341" t="s">
        <v>13</v>
      </c>
    </row>
    <row r="639" spans="1:10" ht="14.25">
      <c r="A639" s="334">
        <v>633</v>
      </c>
      <c r="B639" s="335" t="s">
        <v>120</v>
      </c>
      <c r="C639" s="336" t="s">
        <v>663</v>
      </c>
      <c r="D639" s="337"/>
      <c r="E639" s="338">
        <v>775</v>
      </c>
      <c r="F639" s="337"/>
      <c r="G639" s="339">
        <f t="shared" si="9"/>
        <v>775</v>
      </c>
      <c r="H639" s="340">
        <v>42978</v>
      </c>
      <c r="I639" s="336"/>
      <c r="J639" s="341" t="s">
        <v>13</v>
      </c>
    </row>
    <row r="640" spans="1:10" ht="14.25">
      <c r="A640" s="334">
        <v>634</v>
      </c>
      <c r="B640" s="335" t="s">
        <v>120</v>
      </c>
      <c r="C640" s="336" t="s">
        <v>801</v>
      </c>
      <c r="D640" s="337"/>
      <c r="E640" s="338">
        <v>1207.73</v>
      </c>
      <c r="F640" s="337"/>
      <c r="G640" s="339">
        <f t="shared" si="9"/>
        <v>1207.73</v>
      </c>
      <c r="H640" s="340">
        <v>42978</v>
      </c>
      <c r="I640" s="336"/>
      <c r="J640" s="341" t="s">
        <v>175</v>
      </c>
    </row>
    <row r="641" spans="1:10" ht="14.25">
      <c r="A641" s="334">
        <v>635</v>
      </c>
      <c r="B641" s="335" t="s">
        <v>120</v>
      </c>
      <c r="C641" s="336" t="s">
        <v>810</v>
      </c>
      <c r="D641" s="337"/>
      <c r="E641" s="338">
        <v>510</v>
      </c>
      <c r="F641" s="337"/>
      <c r="G641" s="339">
        <f t="shared" si="9"/>
        <v>510</v>
      </c>
      <c r="H641" s="340">
        <v>42978</v>
      </c>
      <c r="I641" s="336"/>
      <c r="J641" s="341" t="s">
        <v>175</v>
      </c>
    </row>
    <row r="642" spans="1:10" ht="14.25">
      <c r="A642" s="334">
        <v>636</v>
      </c>
      <c r="B642" s="343" t="s">
        <v>120</v>
      </c>
      <c r="C642" s="336" t="s">
        <v>812</v>
      </c>
      <c r="D642" s="337"/>
      <c r="E642" s="338">
        <v>5420</v>
      </c>
      <c r="F642" s="337"/>
      <c r="G642" s="339">
        <f t="shared" si="9"/>
        <v>5420</v>
      </c>
      <c r="H642" s="340">
        <v>42978</v>
      </c>
      <c r="I642" s="336"/>
      <c r="J642" s="341" t="s">
        <v>813</v>
      </c>
    </row>
    <row r="643" spans="1:10" ht="14.25">
      <c r="A643" s="334">
        <v>637</v>
      </c>
      <c r="B643" s="335" t="s">
        <v>121</v>
      </c>
      <c r="C643" s="336" t="s">
        <v>799</v>
      </c>
      <c r="D643" s="337"/>
      <c r="E643" s="338">
        <v>2905.2</v>
      </c>
      <c r="F643" s="337"/>
      <c r="G643" s="339">
        <f t="shared" si="9"/>
        <v>2905.2</v>
      </c>
      <c r="H643" s="340">
        <v>42978</v>
      </c>
      <c r="I643" s="336"/>
      <c r="J643" s="341" t="s">
        <v>13</v>
      </c>
    </row>
    <row r="644" spans="1:10" ht="14.25">
      <c r="A644" s="334">
        <v>638</v>
      </c>
      <c r="B644" s="344" t="s">
        <v>121</v>
      </c>
      <c r="C644" s="336" t="s">
        <v>800</v>
      </c>
      <c r="D644" s="337"/>
      <c r="E644" s="338">
        <v>676</v>
      </c>
      <c r="F644" s="337"/>
      <c r="G644" s="339">
        <f t="shared" si="9"/>
        <v>676</v>
      </c>
      <c r="H644" s="340">
        <v>42978</v>
      </c>
      <c r="I644" s="336"/>
      <c r="J644" s="341" t="s">
        <v>13</v>
      </c>
    </row>
    <row r="645" spans="1:10" ht="14.25">
      <c r="A645" s="334">
        <v>639</v>
      </c>
      <c r="B645" s="335" t="s">
        <v>121</v>
      </c>
      <c r="C645" s="336" t="s">
        <v>168</v>
      </c>
      <c r="D645" s="337"/>
      <c r="E645" s="338">
        <v>30000</v>
      </c>
      <c r="F645" s="337"/>
      <c r="G645" s="339">
        <f t="shared" si="9"/>
        <v>30000</v>
      </c>
      <c r="H645" s="340">
        <v>42978</v>
      </c>
      <c r="I645" s="336"/>
      <c r="J645" s="341" t="s">
        <v>167</v>
      </c>
    </row>
    <row r="646" spans="1:10" ht="14.25">
      <c r="A646" s="334">
        <v>640</v>
      </c>
      <c r="B646" s="344" t="s">
        <v>121</v>
      </c>
      <c r="C646" s="336" t="s">
        <v>804</v>
      </c>
      <c r="D646" s="337"/>
      <c r="E646" s="338">
        <v>20000</v>
      </c>
      <c r="F646" s="337"/>
      <c r="G646" s="339">
        <f t="shared" si="9"/>
        <v>20000</v>
      </c>
      <c r="H646" s="340">
        <v>42978</v>
      </c>
      <c r="I646" s="336"/>
      <c r="J646" s="341" t="s">
        <v>172</v>
      </c>
    </row>
    <row r="647" spans="1:10" ht="14.25">
      <c r="A647" s="334">
        <v>641</v>
      </c>
      <c r="B647" s="335" t="s">
        <v>121</v>
      </c>
      <c r="C647" s="336" t="s">
        <v>801</v>
      </c>
      <c r="D647" s="337"/>
      <c r="E647" s="338">
        <v>1207.73</v>
      </c>
      <c r="F647" s="337"/>
      <c r="G647" s="339">
        <f aca="true" t="shared" si="10" ref="G647:G710">SUM(D647:F647)</f>
        <v>1207.73</v>
      </c>
      <c r="H647" s="340">
        <v>42978</v>
      </c>
      <c r="I647" s="336"/>
      <c r="J647" s="341" t="s">
        <v>175</v>
      </c>
    </row>
    <row r="648" spans="1:10" ht="14.25">
      <c r="A648" s="334">
        <v>642</v>
      </c>
      <c r="B648" s="335" t="s">
        <v>122</v>
      </c>
      <c r="C648" s="336" t="s">
        <v>799</v>
      </c>
      <c r="D648" s="337"/>
      <c r="E648" s="338">
        <v>2905.2</v>
      </c>
      <c r="F648" s="337"/>
      <c r="G648" s="339">
        <f t="shared" si="10"/>
        <v>2905.2</v>
      </c>
      <c r="H648" s="340">
        <v>42978</v>
      </c>
      <c r="I648" s="336"/>
      <c r="J648" s="341" t="s">
        <v>13</v>
      </c>
    </row>
    <row r="649" spans="1:10" ht="14.25">
      <c r="A649" s="334">
        <v>643</v>
      </c>
      <c r="B649" s="344" t="s">
        <v>122</v>
      </c>
      <c r="C649" s="336" t="s">
        <v>800</v>
      </c>
      <c r="D649" s="337"/>
      <c r="E649" s="338">
        <v>915.78</v>
      </c>
      <c r="F649" s="337"/>
      <c r="G649" s="339">
        <f t="shared" si="10"/>
        <v>915.78</v>
      </c>
      <c r="H649" s="340">
        <v>42978</v>
      </c>
      <c r="I649" s="336"/>
      <c r="J649" s="341" t="s">
        <v>13</v>
      </c>
    </row>
    <row r="650" spans="1:10" ht="14.25">
      <c r="A650" s="334">
        <v>644</v>
      </c>
      <c r="B650" s="335" t="s">
        <v>122</v>
      </c>
      <c r="C650" s="336" t="s">
        <v>801</v>
      </c>
      <c r="D650" s="337"/>
      <c r="E650" s="338">
        <v>1207.73</v>
      </c>
      <c r="F650" s="337"/>
      <c r="G650" s="339">
        <f t="shared" si="10"/>
        <v>1207.73</v>
      </c>
      <c r="H650" s="340">
        <v>42978</v>
      </c>
      <c r="I650" s="336"/>
      <c r="J650" s="341" t="s">
        <v>175</v>
      </c>
    </row>
    <row r="651" spans="1:10" ht="14.25">
      <c r="A651" s="334">
        <v>645</v>
      </c>
      <c r="B651" s="335" t="s">
        <v>122</v>
      </c>
      <c r="C651" s="336" t="s">
        <v>810</v>
      </c>
      <c r="D651" s="337"/>
      <c r="E651" s="338">
        <v>510</v>
      </c>
      <c r="F651" s="337"/>
      <c r="G651" s="339">
        <f t="shared" si="10"/>
        <v>510</v>
      </c>
      <c r="H651" s="340">
        <v>42978</v>
      </c>
      <c r="I651" s="336"/>
      <c r="J651" s="341" t="s">
        <v>175</v>
      </c>
    </row>
    <row r="652" spans="1:10" ht="14.25">
      <c r="A652" s="334">
        <v>646</v>
      </c>
      <c r="B652" s="343" t="s">
        <v>122</v>
      </c>
      <c r="C652" s="336" t="s">
        <v>812</v>
      </c>
      <c r="D652" s="337"/>
      <c r="E652" s="338">
        <v>180000</v>
      </c>
      <c r="F652" s="337"/>
      <c r="G652" s="339">
        <f t="shared" si="10"/>
        <v>180000</v>
      </c>
      <c r="H652" s="340">
        <v>42978</v>
      </c>
      <c r="I652" s="336"/>
      <c r="J652" s="341" t="s">
        <v>813</v>
      </c>
    </row>
    <row r="653" spans="1:10" ht="14.25">
      <c r="A653" s="334">
        <v>647</v>
      </c>
      <c r="B653" s="335" t="s">
        <v>123</v>
      </c>
      <c r="C653" s="336" t="s">
        <v>799</v>
      </c>
      <c r="D653" s="337"/>
      <c r="E653" s="338">
        <v>2905.2</v>
      </c>
      <c r="F653" s="337"/>
      <c r="G653" s="339">
        <f t="shared" si="10"/>
        <v>2905.2</v>
      </c>
      <c r="H653" s="340">
        <v>42978</v>
      </c>
      <c r="I653" s="336"/>
      <c r="J653" s="341" t="s">
        <v>13</v>
      </c>
    </row>
    <row r="654" spans="1:10" ht="14.25">
      <c r="A654" s="334">
        <v>648</v>
      </c>
      <c r="B654" s="344" t="s">
        <v>123</v>
      </c>
      <c r="C654" s="336" t="s">
        <v>800</v>
      </c>
      <c r="D654" s="337"/>
      <c r="E654" s="338">
        <v>926.08</v>
      </c>
      <c r="F654" s="337"/>
      <c r="G654" s="339">
        <f t="shared" si="10"/>
        <v>926.08</v>
      </c>
      <c r="H654" s="340">
        <v>42978</v>
      </c>
      <c r="I654" s="336"/>
      <c r="J654" s="341" t="s">
        <v>13</v>
      </c>
    </row>
    <row r="655" spans="1:10" ht="14.25">
      <c r="A655" s="334">
        <v>649</v>
      </c>
      <c r="B655" s="335" t="s">
        <v>123</v>
      </c>
      <c r="C655" s="336" t="s">
        <v>168</v>
      </c>
      <c r="D655" s="337"/>
      <c r="E655" s="338">
        <v>20000</v>
      </c>
      <c r="F655" s="337"/>
      <c r="G655" s="339">
        <f t="shared" si="10"/>
        <v>20000</v>
      </c>
      <c r="H655" s="340">
        <v>42978</v>
      </c>
      <c r="I655" s="336"/>
      <c r="J655" s="341" t="s">
        <v>167</v>
      </c>
    </row>
    <row r="656" spans="1:10" ht="14.25">
      <c r="A656" s="334">
        <v>650</v>
      </c>
      <c r="B656" s="335" t="s">
        <v>123</v>
      </c>
      <c r="C656" s="336" t="s">
        <v>801</v>
      </c>
      <c r="D656" s="337"/>
      <c r="E656" s="338">
        <v>1207.73</v>
      </c>
      <c r="F656" s="337"/>
      <c r="G656" s="339">
        <f t="shared" si="10"/>
        <v>1207.73</v>
      </c>
      <c r="H656" s="340">
        <v>42978</v>
      </c>
      <c r="I656" s="336"/>
      <c r="J656" s="341" t="s">
        <v>175</v>
      </c>
    </row>
    <row r="657" spans="1:10" ht="14.25">
      <c r="A657" s="334">
        <v>651</v>
      </c>
      <c r="B657" s="335" t="s">
        <v>123</v>
      </c>
      <c r="C657" s="336" t="s">
        <v>810</v>
      </c>
      <c r="D657" s="337"/>
      <c r="E657" s="338">
        <v>510</v>
      </c>
      <c r="F657" s="337"/>
      <c r="G657" s="339">
        <f t="shared" si="10"/>
        <v>510</v>
      </c>
      <c r="H657" s="340">
        <v>42978</v>
      </c>
      <c r="I657" s="336"/>
      <c r="J657" s="341" t="s">
        <v>175</v>
      </c>
    </row>
    <row r="658" spans="1:10" ht="14.25">
      <c r="A658" s="334">
        <v>652</v>
      </c>
      <c r="B658" s="335" t="s">
        <v>123</v>
      </c>
      <c r="C658" s="336" t="s">
        <v>802</v>
      </c>
      <c r="D658" s="337"/>
      <c r="E658" s="338">
        <v>12000</v>
      </c>
      <c r="F658" s="337"/>
      <c r="G658" s="339">
        <f t="shared" si="10"/>
        <v>12000</v>
      </c>
      <c r="H658" s="340">
        <v>42978</v>
      </c>
      <c r="I658" s="336"/>
      <c r="J658" s="341" t="s">
        <v>175</v>
      </c>
    </row>
    <row r="659" spans="1:10" ht="14.25">
      <c r="A659" s="334">
        <v>653</v>
      </c>
      <c r="B659" s="335" t="s">
        <v>124</v>
      </c>
      <c r="C659" s="336" t="s">
        <v>799</v>
      </c>
      <c r="D659" s="337"/>
      <c r="E659" s="338">
        <v>2205.8</v>
      </c>
      <c r="F659" s="337"/>
      <c r="G659" s="339">
        <f t="shared" si="10"/>
        <v>2205.8</v>
      </c>
      <c r="H659" s="340">
        <v>42978</v>
      </c>
      <c r="I659" s="336"/>
      <c r="J659" s="341" t="s">
        <v>13</v>
      </c>
    </row>
    <row r="660" spans="1:10" ht="14.25">
      <c r="A660" s="334">
        <v>654</v>
      </c>
      <c r="B660" s="344" t="s">
        <v>124</v>
      </c>
      <c r="C660" s="336" t="s">
        <v>800</v>
      </c>
      <c r="D660" s="337"/>
      <c r="E660" s="338">
        <v>796.32</v>
      </c>
      <c r="F660" s="337"/>
      <c r="G660" s="339">
        <f t="shared" si="10"/>
        <v>796.32</v>
      </c>
      <c r="H660" s="340">
        <v>42978</v>
      </c>
      <c r="I660" s="336"/>
      <c r="J660" s="341" t="s">
        <v>13</v>
      </c>
    </row>
    <row r="661" spans="1:10" ht="14.25">
      <c r="A661" s="334">
        <v>655</v>
      </c>
      <c r="B661" s="335" t="s">
        <v>124</v>
      </c>
      <c r="C661" s="336" t="s">
        <v>811</v>
      </c>
      <c r="D661" s="337"/>
      <c r="E661" s="338">
        <v>2395</v>
      </c>
      <c r="F661" s="337"/>
      <c r="G661" s="339">
        <f t="shared" si="10"/>
        <v>2395</v>
      </c>
      <c r="H661" s="340">
        <v>42978</v>
      </c>
      <c r="I661" s="336"/>
      <c r="J661" s="341" t="s">
        <v>13</v>
      </c>
    </row>
    <row r="662" spans="1:10" ht="14.25">
      <c r="A662" s="334">
        <v>656</v>
      </c>
      <c r="B662" s="335" t="s">
        <v>124</v>
      </c>
      <c r="C662" s="336" t="s">
        <v>801</v>
      </c>
      <c r="D662" s="337"/>
      <c r="E662" s="338">
        <v>3623.19</v>
      </c>
      <c r="F662" s="337"/>
      <c r="G662" s="339">
        <f t="shared" si="10"/>
        <v>3623.19</v>
      </c>
      <c r="H662" s="340">
        <v>42978</v>
      </c>
      <c r="I662" s="336"/>
      <c r="J662" s="341" t="s">
        <v>175</v>
      </c>
    </row>
    <row r="663" spans="1:10" ht="14.25">
      <c r="A663" s="334">
        <v>657</v>
      </c>
      <c r="B663" s="335" t="s">
        <v>125</v>
      </c>
      <c r="C663" s="336" t="s">
        <v>799</v>
      </c>
      <c r="D663" s="337"/>
      <c r="E663" s="338">
        <v>1829.2</v>
      </c>
      <c r="F663" s="337"/>
      <c r="G663" s="339">
        <f t="shared" si="10"/>
        <v>1829.2</v>
      </c>
      <c r="H663" s="340">
        <v>42978</v>
      </c>
      <c r="I663" s="336"/>
      <c r="J663" s="341" t="s">
        <v>13</v>
      </c>
    </row>
    <row r="664" spans="1:10" ht="14.25">
      <c r="A664" s="334">
        <v>658</v>
      </c>
      <c r="B664" s="344" t="s">
        <v>125</v>
      </c>
      <c r="C664" s="336" t="s">
        <v>800</v>
      </c>
      <c r="D664" s="337"/>
      <c r="E664" s="338">
        <v>310.71</v>
      </c>
      <c r="F664" s="337"/>
      <c r="G664" s="339">
        <f t="shared" si="10"/>
        <v>310.71</v>
      </c>
      <c r="H664" s="340">
        <v>42978</v>
      </c>
      <c r="I664" s="336"/>
      <c r="J664" s="341" t="s">
        <v>13</v>
      </c>
    </row>
    <row r="665" spans="1:10" ht="14.25">
      <c r="A665" s="334">
        <v>659</v>
      </c>
      <c r="B665" s="335" t="s">
        <v>125</v>
      </c>
      <c r="C665" s="336" t="s">
        <v>801</v>
      </c>
      <c r="D665" s="337"/>
      <c r="E665" s="338">
        <v>1207.73</v>
      </c>
      <c r="F665" s="337"/>
      <c r="G665" s="339">
        <f t="shared" si="10"/>
        <v>1207.73</v>
      </c>
      <c r="H665" s="340">
        <v>42978</v>
      </c>
      <c r="I665" s="336"/>
      <c r="J665" s="341" t="s">
        <v>175</v>
      </c>
    </row>
    <row r="666" spans="1:10" ht="14.25">
      <c r="A666" s="334">
        <v>660</v>
      </c>
      <c r="B666" s="343" t="s">
        <v>125</v>
      </c>
      <c r="C666" s="336" t="s">
        <v>812</v>
      </c>
      <c r="D666" s="337"/>
      <c r="E666" s="338">
        <v>20000</v>
      </c>
      <c r="F666" s="337"/>
      <c r="G666" s="339">
        <f t="shared" si="10"/>
        <v>20000</v>
      </c>
      <c r="H666" s="340">
        <v>42978</v>
      </c>
      <c r="I666" s="336"/>
      <c r="J666" s="341" t="s">
        <v>813</v>
      </c>
    </row>
    <row r="667" spans="1:10" ht="14.25">
      <c r="A667" s="334">
        <v>661</v>
      </c>
      <c r="B667" s="335" t="s">
        <v>126</v>
      </c>
      <c r="C667" s="336" t="s">
        <v>799</v>
      </c>
      <c r="D667" s="337"/>
      <c r="E667" s="338">
        <v>1829.2</v>
      </c>
      <c r="F667" s="337"/>
      <c r="G667" s="339">
        <f t="shared" si="10"/>
        <v>1829.2</v>
      </c>
      <c r="H667" s="340">
        <v>42978</v>
      </c>
      <c r="I667" s="336"/>
      <c r="J667" s="341" t="s">
        <v>13</v>
      </c>
    </row>
    <row r="668" spans="1:10" ht="14.25">
      <c r="A668" s="334">
        <v>662</v>
      </c>
      <c r="B668" s="344" t="s">
        <v>126</v>
      </c>
      <c r="C668" s="336" t="s">
        <v>800</v>
      </c>
      <c r="D668" s="337"/>
      <c r="E668" s="338">
        <v>318.56</v>
      </c>
      <c r="F668" s="337"/>
      <c r="G668" s="339">
        <f t="shared" si="10"/>
        <v>318.56</v>
      </c>
      <c r="H668" s="340">
        <v>42978</v>
      </c>
      <c r="I668" s="336"/>
      <c r="J668" s="341" t="s">
        <v>13</v>
      </c>
    </row>
    <row r="669" spans="1:10" ht="14.25">
      <c r="A669" s="334">
        <v>663</v>
      </c>
      <c r="B669" s="335" t="s">
        <v>126</v>
      </c>
      <c r="C669" s="336" t="s">
        <v>801</v>
      </c>
      <c r="D669" s="337"/>
      <c r="E669" s="338">
        <v>1207.73</v>
      </c>
      <c r="F669" s="337"/>
      <c r="G669" s="339">
        <f t="shared" si="10"/>
        <v>1207.73</v>
      </c>
      <c r="H669" s="340">
        <v>42978</v>
      </c>
      <c r="I669" s="336"/>
      <c r="J669" s="341" t="s">
        <v>175</v>
      </c>
    </row>
    <row r="670" spans="1:10" ht="14.25">
      <c r="A670" s="334">
        <v>664</v>
      </c>
      <c r="B670" s="343" t="s">
        <v>126</v>
      </c>
      <c r="C670" s="336" t="s">
        <v>812</v>
      </c>
      <c r="D670" s="337"/>
      <c r="E670" s="338">
        <v>20000</v>
      </c>
      <c r="F670" s="337"/>
      <c r="G670" s="339">
        <f t="shared" si="10"/>
        <v>20000</v>
      </c>
      <c r="H670" s="340">
        <v>42978</v>
      </c>
      <c r="I670" s="336"/>
      <c r="J670" s="341" t="s">
        <v>813</v>
      </c>
    </row>
    <row r="671" spans="1:10" ht="14.25">
      <c r="A671" s="334">
        <v>665</v>
      </c>
      <c r="B671" s="335" t="s">
        <v>127</v>
      </c>
      <c r="C671" s="336" t="s">
        <v>799</v>
      </c>
      <c r="D671" s="337"/>
      <c r="E671" s="338">
        <v>1829.2</v>
      </c>
      <c r="F671" s="337"/>
      <c r="G671" s="339">
        <f t="shared" si="10"/>
        <v>1829.2</v>
      </c>
      <c r="H671" s="340">
        <v>42978</v>
      </c>
      <c r="I671" s="336"/>
      <c r="J671" s="341" t="s">
        <v>13</v>
      </c>
    </row>
    <row r="672" spans="1:10" ht="14.25">
      <c r="A672" s="334">
        <v>666</v>
      </c>
      <c r="B672" s="344" t="s">
        <v>127</v>
      </c>
      <c r="C672" s="336" t="s">
        <v>800</v>
      </c>
      <c r="D672" s="337"/>
      <c r="E672" s="338">
        <v>316.83</v>
      </c>
      <c r="F672" s="337"/>
      <c r="G672" s="339">
        <f t="shared" si="10"/>
        <v>316.83</v>
      </c>
      <c r="H672" s="340">
        <v>42978</v>
      </c>
      <c r="I672" s="336"/>
      <c r="J672" s="341" t="s">
        <v>13</v>
      </c>
    </row>
    <row r="673" spans="1:10" ht="14.25">
      <c r="A673" s="334">
        <v>667</v>
      </c>
      <c r="B673" s="335" t="s">
        <v>127</v>
      </c>
      <c r="C673" s="336" t="s">
        <v>801</v>
      </c>
      <c r="D673" s="337"/>
      <c r="E673" s="338">
        <v>1207.73</v>
      </c>
      <c r="F673" s="337"/>
      <c r="G673" s="339">
        <f t="shared" si="10"/>
        <v>1207.73</v>
      </c>
      <c r="H673" s="340">
        <v>42978</v>
      </c>
      <c r="I673" s="336"/>
      <c r="J673" s="341" t="s">
        <v>175</v>
      </c>
    </row>
    <row r="674" spans="1:10" ht="14.25">
      <c r="A674" s="334">
        <v>668</v>
      </c>
      <c r="B674" s="343" t="s">
        <v>127</v>
      </c>
      <c r="C674" s="336" t="s">
        <v>812</v>
      </c>
      <c r="D674" s="337"/>
      <c r="E674" s="338">
        <v>20000</v>
      </c>
      <c r="F674" s="337"/>
      <c r="G674" s="339">
        <f t="shared" si="10"/>
        <v>20000</v>
      </c>
      <c r="H674" s="340">
        <v>42978</v>
      </c>
      <c r="I674" s="336"/>
      <c r="J674" s="341" t="s">
        <v>813</v>
      </c>
    </row>
    <row r="675" spans="1:10" ht="14.25">
      <c r="A675" s="334">
        <v>669</v>
      </c>
      <c r="B675" s="335" t="s">
        <v>128</v>
      </c>
      <c r="C675" s="336" t="s">
        <v>799</v>
      </c>
      <c r="D675" s="337"/>
      <c r="E675" s="338">
        <v>1829.2</v>
      </c>
      <c r="F675" s="337"/>
      <c r="G675" s="339">
        <f t="shared" si="10"/>
        <v>1829.2</v>
      </c>
      <c r="H675" s="340">
        <v>42978</v>
      </c>
      <c r="I675" s="336"/>
      <c r="J675" s="341" t="s">
        <v>13</v>
      </c>
    </row>
    <row r="676" spans="1:10" ht="14.25">
      <c r="A676" s="334">
        <v>670</v>
      </c>
      <c r="B676" s="344" t="s">
        <v>128</v>
      </c>
      <c r="C676" s="336" t="s">
        <v>800</v>
      </c>
      <c r="D676" s="337"/>
      <c r="E676" s="338">
        <v>319.57</v>
      </c>
      <c r="F676" s="337"/>
      <c r="G676" s="339">
        <f t="shared" si="10"/>
        <v>319.57</v>
      </c>
      <c r="H676" s="340">
        <v>42978</v>
      </c>
      <c r="I676" s="336"/>
      <c r="J676" s="341" t="s">
        <v>13</v>
      </c>
    </row>
    <row r="677" spans="1:10" ht="14.25">
      <c r="A677" s="334">
        <v>671</v>
      </c>
      <c r="B677" s="335" t="s">
        <v>128</v>
      </c>
      <c r="C677" s="336" t="s">
        <v>801</v>
      </c>
      <c r="D677" s="337"/>
      <c r="E677" s="338">
        <v>1207.73</v>
      </c>
      <c r="F677" s="337"/>
      <c r="G677" s="339">
        <f t="shared" si="10"/>
        <v>1207.73</v>
      </c>
      <c r="H677" s="340">
        <v>42978</v>
      </c>
      <c r="I677" s="336"/>
      <c r="J677" s="341" t="s">
        <v>175</v>
      </c>
    </row>
    <row r="678" spans="1:10" ht="14.25">
      <c r="A678" s="334">
        <v>672</v>
      </c>
      <c r="B678" s="343" t="s">
        <v>128</v>
      </c>
      <c r="C678" s="336" t="s">
        <v>812</v>
      </c>
      <c r="D678" s="337"/>
      <c r="E678" s="338">
        <v>20000</v>
      </c>
      <c r="F678" s="337"/>
      <c r="G678" s="339">
        <f t="shared" si="10"/>
        <v>20000</v>
      </c>
      <c r="H678" s="340">
        <v>42978</v>
      </c>
      <c r="I678" s="336"/>
      <c r="J678" s="341" t="s">
        <v>813</v>
      </c>
    </row>
    <row r="679" spans="1:10" ht="14.25">
      <c r="A679" s="334">
        <v>673</v>
      </c>
      <c r="B679" s="335" t="s">
        <v>129</v>
      </c>
      <c r="C679" s="336" t="s">
        <v>801</v>
      </c>
      <c r="D679" s="337"/>
      <c r="E679" s="338">
        <v>1207.73</v>
      </c>
      <c r="F679" s="337"/>
      <c r="G679" s="339">
        <f t="shared" si="10"/>
        <v>1207.73</v>
      </c>
      <c r="H679" s="340">
        <v>42978</v>
      </c>
      <c r="I679" s="336"/>
      <c r="J679" s="341" t="s">
        <v>175</v>
      </c>
    </row>
    <row r="680" spans="1:10" ht="14.25">
      <c r="A680" s="334">
        <v>674</v>
      </c>
      <c r="B680" s="343" t="s">
        <v>129</v>
      </c>
      <c r="C680" s="336" t="s">
        <v>812</v>
      </c>
      <c r="D680" s="337"/>
      <c r="E680" s="338">
        <v>15000</v>
      </c>
      <c r="F680" s="337"/>
      <c r="G680" s="339">
        <f t="shared" si="10"/>
        <v>15000</v>
      </c>
      <c r="H680" s="340">
        <v>42978</v>
      </c>
      <c r="I680" s="336"/>
      <c r="J680" s="341" t="s">
        <v>813</v>
      </c>
    </row>
    <row r="681" spans="1:10" ht="14.25">
      <c r="A681" s="334">
        <v>675</v>
      </c>
      <c r="B681" s="335" t="s">
        <v>130</v>
      </c>
      <c r="C681" s="336" t="s">
        <v>799</v>
      </c>
      <c r="D681" s="337"/>
      <c r="E681" s="338">
        <v>1829.2</v>
      </c>
      <c r="F681" s="337"/>
      <c r="G681" s="339">
        <f t="shared" si="10"/>
        <v>1829.2</v>
      </c>
      <c r="H681" s="340">
        <v>42978</v>
      </c>
      <c r="I681" s="336"/>
      <c r="J681" s="341" t="s">
        <v>13</v>
      </c>
    </row>
    <row r="682" spans="1:10" ht="14.25">
      <c r="A682" s="334">
        <v>676</v>
      </c>
      <c r="B682" s="344" t="s">
        <v>130</v>
      </c>
      <c r="C682" s="336" t="s">
        <v>800</v>
      </c>
      <c r="D682" s="337"/>
      <c r="E682" s="338">
        <v>315.39</v>
      </c>
      <c r="F682" s="337"/>
      <c r="G682" s="339">
        <f t="shared" si="10"/>
        <v>315.39</v>
      </c>
      <c r="H682" s="340">
        <v>42978</v>
      </c>
      <c r="I682" s="336"/>
      <c r="J682" s="341" t="s">
        <v>13</v>
      </c>
    </row>
    <row r="683" spans="1:10" ht="14.25">
      <c r="A683" s="334">
        <v>677</v>
      </c>
      <c r="B683" s="335" t="s">
        <v>130</v>
      </c>
      <c r="C683" s="336" t="s">
        <v>801</v>
      </c>
      <c r="D683" s="337"/>
      <c r="E683" s="338">
        <v>1207.73</v>
      </c>
      <c r="F683" s="337"/>
      <c r="G683" s="339">
        <f t="shared" si="10"/>
        <v>1207.73</v>
      </c>
      <c r="H683" s="340">
        <v>42978</v>
      </c>
      <c r="I683" s="336"/>
      <c r="J683" s="341" t="s">
        <v>175</v>
      </c>
    </row>
    <row r="684" spans="1:10" ht="14.25">
      <c r="A684" s="334">
        <v>678</v>
      </c>
      <c r="B684" s="343" t="s">
        <v>130</v>
      </c>
      <c r="C684" s="336" t="s">
        <v>812</v>
      </c>
      <c r="D684" s="337"/>
      <c r="E684" s="338">
        <v>20000</v>
      </c>
      <c r="F684" s="337"/>
      <c r="G684" s="339">
        <f t="shared" si="10"/>
        <v>20000</v>
      </c>
      <c r="H684" s="340">
        <v>42978</v>
      </c>
      <c r="I684" s="336"/>
      <c r="J684" s="341" t="s">
        <v>813</v>
      </c>
    </row>
    <row r="685" spans="1:10" ht="14.25">
      <c r="A685" s="334">
        <v>679</v>
      </c>
      <c r="B685" s="335" t="s">
        <v>131</v>
      </c>
      <c r="C685" s="336" t="s">
        <v>799</v>
      </c>
      <c r="D685" s="337"/>
      <c r="E685" s="338">
        <v>1829.2</v>
      </c>
      <c r="F685" s="337"/>
      <c r="G685" s="339">
        <f t="shared" si="10"/>
        <v>1829.2</v>
      </c>
      <c r="H685" s="340">
        <v>42978</v>
      </c>
      <c r="I685" s="336"/>
      <c r="J685" s="341" t="s">
        <v>13</v>
      </c>
    </row>
    <row r="686" spans="1:10" ht="14.25">
      <c r="A686" s="334">
        <v>680</v>
      </c>
      <c r="B686" s="344" t="s">
        <v>131</v>
      </c>
      <c r="C686" s="336" t="s">
        <v>800</v>
      </c>
      <c r="D686" s="337"/>
      <c r="E686" s="338">
        <v>319.78</v>
      </c>
      <c r="F686" s="337"/>
      <c r="G686" s="339">
        <f t="shared" si="10"/>
        <v>319.78</v>
      </c>
      <c r="H686" s="340">
        <v>42978</v>
      </c>
      <c r="I686" s="336"/>
      <c r="J686" s="341" t="s">
        <v>13</v>
      </c>
    </row>
    <row r="687" spans="1:10" ht="14.25">
      <c r="A687" s="334">
        <v>681</v>
      </c>
      <c r="B687" s="335" t="s">
        <v>131</v>
      </c>
      <c r="C687" s="336" t="s">
        <v>801</v>
      </c>
      <c r="D687" s="337"/>
      <c r="E687" s="338">
        <v>1207.73</v>
      </c>
      <c r="F687" s="337"/>
      <c r="G687" s="339">
        <f t="shared" si="10"/>
        <v>1207.73</v>
      </c>
      <c r="H687" s="340">
        <v>42978</v>
      </c>
      <c r="I687" s="336"/>
      <c r="J687" s="341" t="s">
        <v>175</v>
      </c>
    </row>
    <row r="688" spans="1:10" ht="14.25">
      <c r="A688" s="334">
        <v>682</v>
      </c>
      <c r="B688" s="343" t="s">
        <v>131</v>
      </c>
      <c r="C688" s="336" t="s">
        <v>812</v>
      </c>
      <c r="D688" s="337"/>
      <c r="E688" s="338">
        <v>20000</v>
      </c>
      <c r="F688" s="337"/>
      <c r="G688" s="339">
        <f t="shared" si="10"/>
        <v>20000</v>
      </c>
      <c r="H688" s="340">
        <v>42978</v>
      </c>
      <c r="I688" s="336"/>
      <c r="J688" s="341" t="s">
        <v>813</v>
      </c>
    </row>
    <row r="689" spans="1:10" ht="14.25">
      <c r="A689" s="334">
        <v>683</v>
      </c>
      <c r="B689" s="335" t="s">
        <v>132</v>
      </c>
      <c r="C689" s="336" t="s">
        <v>799</v>
      </c>
      <c r="D689" s="337"/>
      <c r="E689" s="338">
        <v>1183.6</v>
      </c>
      <c r="F689" s="337"/>
      <c r="G689" s="339">
        <f t="shared" si="10"/>
        <v>1183.6</v>
      </c>
      <c r="H689" s="340">
        <v>42978</v>
      </c>
      <c r="I689" s="336"/>
      <c r="J689" s="341" t="s">
        <v>13</v>
      </c>
    </row>
    <row r="690" spans="1:10" ht="14.25">
      <c r="A690" s="334">
        <v>684</v>
      </c>
      <c r="B690" s="344" t="s">
        <v>132</v>
      </c>
      <c r="C690" s="336" t="s">
        <v>800</v>
      </c>
      <c r="D690" s="337"/>
      <c r="E690" s="338">
        <v>267.22</v>
      </c>
      <c r="F690" s="337"/>
      <c r="G690" s="339">
        <f t="shared" si="10"/>
        <v>267.22</v>
      </c>
      <c r="H690" s="340">
        <v>42978</v>
      </c>
      <c r="I690" s="336"/>
      <c r="J690" s="341" t="s">
        <v>13</v>
      </c>
    </row>
    <row r="691" spans="1:10" ht="14.25">
      <c r="A691" s="334">
        <v>685</v>
      </c>
      <c r="B691" s="335" t="s">
        <v>132</v>
      </c>
      <c r="C691" s="336" t="s">
        <v>168</v>
      </c>
      <c r="D691" s="337"/>
      <c r="E691" s="338">
        <v>20000</v>
      </c>
      <c r="F691" s="337"/>
      <c r="G691" s="339">
        <f t="shared" si="10"/>
        <v>20000</v>
      </c>
      <c r="H691" s="340">
        <v>42978</v>
      </c>
      <c r="I691" s="336"/>
      <c r="J691" s="341" t="s">
        <v>167</v>
      </c>
    </row>
    <row r="692" spans="1:10" ht="14.25">
      <c r="A692" s="334">
        <v>686</v>
      </c>
      <c r="B692" s="335" t="s">
        <v>132</v>
      </c>
      <c r="C692" s="336" t="s">
        <v>801</v>
      </c>
      <c r="D692" s="337"/>
      <c r="E692" s="338">
        <v>1207.73</v>
      </c>
      <c r="F692" s="337"/>
      <c r="G692" s="339">
        <f t="shared" si="10"/>
        <v>1207.73</v>
      </c>
      <c r="H692" s="340">
        <v>42978</v>
      </c>
      <c r="I692" s="336"/>
      <c r="J692" s="341" t="s">
        <v>175</v>
      </c>
    </row>
    <row r="693" spans="1:10" ht="14.25">
      <c r="A693" s="334">
        <v>687</v>
      </c>
      <c r="B693" s="335" t="s">
        <v>133</v>
      </c>
      <c r="C693" s="336" t="s">
        <v>799</v>
      </c>
      <c r="D693" s="337"/>
      <c r="E693" s="338">
        <v>1398.8</v>
      </c>
      <c r="F693" s="337"/>
      <c r="G693" s="339">
        <f t="shared" si="10"/>
        <v>1398.8</v>
      </c>
      <c r="H693" s="340">
        <v>42978</v>
      </c>
      <c r="I693" s="336"/>
      <c r="J693" s="341" t="s">
        <v>13</v>
      </c>
    </row>
    <row r="694" spans="1:10" ht="14.25">
      <c r="A694" s="334">
        <v>688</v>
      </c>
      <c r="B694" s="344" t="s">
        <v>133</v>
      </c>
      <c r="C694" s="336" t="s">
        <v>800</v>
      </c>
      <c r="D694" s="337"/>
      <c r="E694" s="338">
        <v>280.75</v>
      </c>
      <c r="F694" s="337"/>
      <c r="G694" s="339">
        <f t="shared" si="10"/>
        <v>280.75</v>
      </c>
      <c r="H694" s="340">
        <v>42978</v>
      </c>
      <c r="I694" s="336"/>
      <c r="J694" s="341" t="s">
        <v>13</v>
      </c>
    </row>
    <row r="695" spans="1:10" ht="14.25">
      <c r="A695" s="334">
        <v>689</v>
      </c>
      <c r="B695" s="335" t="s">
        <v>133</v>
      </c>
      <c r="C695" s="336" t="s">
        <v>801</v>
      </c>
      <c r="D695" s="337"/>
      <c r="E695" s="338">
        <v>1207.73</v>
      </c>
      <c r="F695" s="337"/>
      <c r="G695" s="339">
        <f t="shared" si="10"/>
        <v>1207.73</v>
      </c>
      <c r="H695" s="340">
        <v>42978</v>
      </c>
      <c r="I695" s="336"/>
      <c r="J695" s="341" t="s">
        <v>175</v>
      </c>
    </row>
    <row r="696" spans="1:10" ht="14.25">
      <c r="A696" s="334">
        <v>690</v>
      </c>
      <c r="B696" s="335" t="s">
        <v>134</v>
      </c>
      <c r="C696" s="336" t="s">
        <v>799</v>
      </c>
      <c r="D696" s="337"/>
      <c r="E696" s="338">
        <v>18830</v>
      </c>
      <c r="F696" s="337"/>
      <c r="G696" s="339">
        <f t="shared" si="10"/>
        <v>18830</v>
      </c>
      <c r="H696" s="340">
        <v>42978</v>
      </c>
      <c r="I696" s="336"/>
      <c r="J696" s="341" t="s">
        <v>13</v>
      </c>
    </row>
    <row r="697" spans="1:10" ht="14.25">
      <c r="A697" s="334">
        <v>691</v>
      </c>
      <c r="B697" s="344" t="s">
        <v>134</v>
      </c>
      <c r="C697" s="336" t="s">
        <v>800</v>
      </c>
      <c r="D697" s="337"/>
      <c r="E697" s="338">
        <v>9229.83</v>
      </c>
      <c r="F697" s="337"/>
      <c r="G697" s="339">
        <f t="shared" si="10"/>
        <v>9229.83</v>
      </c>
      <c r="H697" s="340">
        <v>42978</v>
      </c>
      <c r="I697" s="336"/>
      <c r="J697" s="341" t="s">
        <v>13</v>
      </c>
    </row>
    <row r="698" spans="1:10" ht="14.25">
      <c r="A698" s="334">
        <v>692</v>
      </c>
      <c r="B698" s="335" t="s">
        <v>134</v>
      </c>
      <c r="C698" s="336" t="s">
        <v>801</v>
      </c>
      <c r="D698" s="337"/>
      <c r="E698" s="338">
        <v>9661.84</v>
      </c>
      <c r="F698" s="337"/>
      <c r="G698" s="339">
        <f t="shared" si="10"/>
        <v>9661.84</v>
      </c>
      <c r="H698" s="340">
        <v>42978</v>
      </c>
      <c r="I698" s="336"/>
      <c r="J698" s="341" t="s">
        <v>175</v>
      </c>
    </row>
    <row r="699" spans="1:10" ht="14.25">
      <c r="A699" s="334">
        <v>693</v>
      </c>
      <c r="B699" s="335" t="s">
        <v>134</v>
      </c>
      <c r="C699" s="336" t="s">
        <v>816</v>
      </c>
      <c r="D699" s="337"/>
      <c r="E699" s="338">
        <v>30000</v>
      </c>
      <c r="F699" s="337"/>
      <c r="G699" s="339">
        <f t="shared" si="10"/>
        <v>30000</v>
      </c>
      <c r="H699" s="340">
        <v>42978</v>
      </c>
      <c r="I699" s="336"/>
      <c r="J699" s="341" t="s">
        <v>171</v>
      </c>
    </row>
    <row r="700" spans="1:10" ht="14.25">
      <c r="A700" s="334">
        <v>694</v>
      </c>
      <c r="B700" s="335" t="s">
        <v>135</v>
      </c>
      <c r="C700" s="336" t="s">
        <v>799</v>
      </c>
      <c r="D700" s="337"/>
      <c r="E700" s="338">
        <v>1183.6</v>
      </c>
      <c r="F700" s="337"/>
      <c r="G700" s="339">
        <f t="shared" si="10"/>
        <v>1183.6</v>
      </c>
      <c r="H700" s="340">
        <v>42978</v>
      </c>
      <c r="I700" s="336"/>
      <c r="J700" s="341" t="s">
        <v>13</v>
      </c>
    </row>
    <row r="701" spans="1:10" ht="14.25">
      <c r="A701" s="334">
        <v>695</v>
      </c>
      <c r="B701" s="344" t="s">
        <v>135</v>
      </c>
      <c r="C701" s="336" t="s">
        <v>800</v>
      </c>
      <c r="D701" s="337"/>
      <c r="E701" s="338">
        <v>262.46</v>
      </c>
      <c r="F701" s="337"/>
      <c r="G701" s="339">
        <f t="shared" si="10"/>
        <v>262.46</v>
      </c>
      <c r="H701" s="340">
        <v>42978</v>
      </c>
      <c r="I701" s="336"/>
      <c r="J701" s="341" t="s">
        <v>13</v>
      </c>
    </row>
    <row r="702" spans="1:10" ht="14.25">
      <c r="A702" s="334">
        <v>696</v>
      </c>
      <c r="B702" s="335" t="s">
        <v>135</v>
      </c>
      <c r="C702" s="336" t="s">
        <v>801</v>
      </c>
      <c r="D702" s="337"/>
      <c r="E702" s="338">
        <v>1207.73</v>
      </c>
      <c r="F702" s="337"/>
      <c r="G702" s="339">
        <f t="shared" si="10"/>
        <v>1207.73</v>
      </c>
      <c r="H702" s="340">
        <v>42978</v>
      </c>
      <c r="I702" s="336"/>
      <c r="J702" s="341" t="s">
        <v>175</v>
      </c>
    </row>
    <row r="703" spans="1:10" ht="14.25">
      <c r="A703" s="334">
        <v>697</v>
      </c>
      <c r="B703" s="335" t="s">
        <v>136</v>
      </c>
      <c r="C703" s="336" t="s">
        <v>799</v>
      </c>
      <c r="D703" s="337"/>
      <c r="E703" s="338">
        <v>1398.8</v>
      </c>
      <c r="F703" s="337"/>
      <c r="G703" s="339">
        <f t="shared" si="10"/>
        <v>1398.8</v>
      </c>
      <c r="H703" s="340">
        <v>42978</v>
      </c>
      <c r="I703" s="336"/>
      <c r="J703" s="341" t="s">
        <v>13</v>
      </c>
    </row>
    <row r="704" spans="1:10" ht="14.25">
      <c r="A704" s="334">
        <v>698</v>
      </c>
      <c r="B704" s="344" t="s">
        <v>136</v>
      </c>
      <c r="C704" s="336" t="s">
        <v>800</v>
      </c>
      <c r="D704" s="337"/>
      <c r="E704" s="338">
        <v>273.41</v>
      </c>
      <c r="F704" s="337"/>
      <c r="G704" s="339">
        <f t="shared" si="10"/>
        <v>273.41</v>
      </c>
      <c r="H704" s="340">
        <v>42978</v>
      </c>
      <c r="I704" s="336"/>
      <c r="J704" s="341" t="s">
        <v>13</v>
      </c>
    </row>
    <row r="705" spans="1:10" ht="14.25">
      <c r="A705" s="334">
        <v>699</v>
      </c>
      <c r="B705" s="335" t="s">
        <v>136</v>
      </c>
      <c r="C705" s="336" t="s">
        <v>663</v>
      </c>
      <c r="D705" s="337"/>
      <c r="E705" s="338">
        <v>17494</v>
      </c>
      <c r="F705" s="337"/>
      <c r="G705" s="339">
        <f t="shared" si="10"/>
        <v>17494</v>
      </c>
      <c r="H705" s="340">
        <v>42978</v>
      </c>
      <c r="I705" s="336"/>
      <c r="J705" s="341" t="s">
        <v>13</v>
      </c>
    </row>
    <row r="706" spans="1:10" ht="14.25">
      <c r="A706" s="334">
        <v>700</v>
      </c>
      <c r="B706" s="335" t="s">
        <v>136</v>
      </c>
      <c r="C706" s="336" t="s">
        <v>801</v>
      </c>
      <c r="D706" s="337"/>
      <c r="E706" s="338">
        <v>1207.73</v>
      </c>
      <c r="F706" s="337"/>
      <c r="G706" s="339">
        <f t="shared" si="10"/>
        <v>1207.73</v>
      </c>
      <c r="H706" s="340">
        <v>42978</v>
      </c>
      <c r="I706" s="336"/>
      <c r="J706" s="341" t="s">
        <v>175</v>
      </c>
    </row>
    <row r="707" spans="1:10" ht="14.25">
      <c r="A707" s="334">
        <v>701</v>
      </c>
      <c r="B707" s="335" t="s">
        <v>137</v>
      </c>
      <c r="C707" s="336" t="s">
        <v>799</v>
      </c>
      <c r="D707" s="337"/>
      <c r="E707" s="338">
        <v>4088.8</v>
      </c>
      <c r="F707" s="337"/>
      <c r="G707" s="339">
        <f t="shared" si="10"/>
        <v>4088.8</v>
      </c>
      <c r="H707" s="340">
        <v>42978</v>
      </c>
      <c r="I707" s="336"/>
      <c r="J707" s="341" t="s">
        <v>13</v>
      </c>
    </row>
    <row r="708" spans="1:10" ht="14.25">
      <c r="A708" s="334">
        <v>702</v>
      </c>
      <c r="B708" s="344" t="s">
        <v>137</v>
      </c>
      <c r="C708" s="336" t="s">
        <v>800</v>
      </c>
      <c r="D708" s="337"/>
      <c r="E708" s="338">
        <v>1933.17</v>
      </c>
      <c r="F708" s="337"/>
      <c r="G708" s="339">
        <f t="shared" si="10"/>
        <v>1933.17</v>
      </c>
      <c r="H708" s="340">
        <v>42978</v>
      </c>
      <c r="I708" s="336"/>
      <c r="J708" s="341" t="s">
        <v>13</v>
      </c>
    </row>
    <row r="709" spans="1:10" ht="14.25">
      <c r="A709" s="334">
        <v>703</v>
      </c>
      <c r="B709" s="335" t="s">
        <v>137</v>
      </c>
      <c r="C709" s="336" t="s">
        <v>663</v>
      </c>
      <c r="D709" s="337"/>
      <c r="E709" s="338">
        <v>4852</v>
      </c>
      <c r="F709" s="337"/>
      <c r="G709" s="339">
        <f t="shared" si="10"/>
        <v>4852</v>
      </c>
      <c r="H709" s="340">
        <v>42978</v>
      </c>
      <c r="I709" s="336"/>
      <c r="J709" s="341" t="s">
        <v>13</v>
      </c>
    </row>
    <row r="710" spans="1:10" ht="14.25">
      <c r="A710" s="334">
        <v>704</v>
      </c>
      <c r="B710" s="344" t="s">
        <v>137</v>
      </c>
      <c r="C710" s="336" t="s">
        <v>174</v>
      </c>
      <c r="D710" s="337"/>
      <c r="E710" s="338">
        <v>25000</v>
      </c>
      <c r="F710" s="337"/>
      <c r="G710" s="339">
        <f t="shared" si="10"/>
        <v>25000</v>
      </c>
      <c r="H710" s="340">
        <v>42978</v>
      </c>
      <c r="I710" s="336"/>
      <c r="J710" s="341" t="s">
        <v>806</v>
      </c>
    </row>
    <row r="711" spans="1:10" ht="14.25">
      <c r="A711" s="334">
        <v>705</v>
      </c>
      <c r="B711" s="335" t="s">
        <v>137</v>
      </c>
      <c r="C711" s="336" t="s">
        <v>801</v>
      </c>
      <c r="D711" s="337"/>
      <c r="E711" s="338">
        <v>1207.73</v>
      </c>
      <c r="F711" s="337"/>
      <c r="G711" s="339">
        <f aca="true" t="shared" si="11" ref="G711:G774">SUM(D711:F711)</f>
        <v>1207.73</v>
      </c>
      <c r="H711" s="340">
        <v>42978</v>
      </c>
      <c r="I711" s="336"/>
      <c r="J711" s="341" t="s">
        <v>175</v>
      </c>
    </row>
    <row r="712" spans="1:10" ht="14.25">
      <c r="A712" s="334">
        <v>706</v>
      </c>
      <c r="B712" s="335" t="s">
        <v>138</v>
      </c>
      <c r="C712" s="336" t="s">
        <v>799</v>
      </c>
      <c r="D712" s="337"/>
      <c r="E712" s="338">
        <v>4411.6</v>
      </c>
      <c r="F712" s="337"/>
      <c r="G712" s="339">
        <f t="shared" si="11"/>
        <v>4411.6</v>
      </c>
      <c r="H712" s="340">
        <v>42978</v>
      </c>
      <c r="I712" s="336"/>
      <c r="J712" s="341" t="s">
        <v>13</v>
      </c>
    </row>
    <row r="713" spans="1:10" ht="14.25">
      <c r="A713" s="334">
        <v>707</v>
      </c>
      <c r="B713" s="344" t="s">
        <v>138</v>
      </c>
      <c r="C713" s="336" t="s">
        <v>800</v>
      </c>
      <c r="D713" s="337"/>
      <c r="E713" s="338">
        <v>1072.04</v>
      </c>
      <c r="F713" s="337"/>
      <c r="G713" s="339">
        <f t="shared" si="11"/>
        <v>1072.04</v>
      </c>
      <c r="H713" s="340">
        <v>42978</v>
      </c>
      <c r="I713" s="336"/>
      <c r="J713" s="341" t="s">
        <v>13</v>
      </c>
    </row>
    <row r="714" spans="1:10" ht="14.25">
      <c r="A714" s="334">
        <v>708</v>
      </c>
      <c r="B714" s="335" t="s">
        <v>138</v>
      </c>
      <c r="C714" s="336" t="s">
        <v>663</v>
      </c>
      <c r="D714" s="337"/>
      <c r="E714" s="338">
        <v>775</v>
      </c>
      <c r="F714" s="337"/>
      <c r="G714" s="339">
        <f t="shared" si="11"/>
        <v>775</v>
      </c>
      <c r="H714" s="340">
        <v>42978</v>
      </c>
      <c r="I714" s="336"/>
      <c r="J714" s="341" t="s">
        <v>13</v>
      </c>
    </row>
    <row r="715" spans="1:10" ht="14.25">
      <c r="A715" s="334">
        <v>709</v>
      </c>
      <c r="B715" s="335" t="s">
        <v>138</v>
      </c>
      <c r="C715" s="336" t="s">
        <v>173</v>
      </c>
      <c r="D715" s="337"/>
      <c r="E715" s="338">
        <v>45000</v>
      </c>
      <c r="F715" s="337"/>
      <c r="G715" s="339">
        <f t="shared" si="11"/>
        <v>45000</v>
      </c>
      <c r="H715" s="340">
        <v>42978</v>
      </c>
      <c r="I715" s="336"/>
      <c r="J715" s="341" t="s">
        <v>167</v>
      </c>
    </row>
    <row r="716" spans="1:10" ht="14.25">
      <c r="A716" s="334">
        <v>710</v>
      </c>
      <c r="B716" s="335" t="s">
        <v>138</v>
      </c>
      <c r="C716" s="336" t="s">
        <v>801</v>
      </c>
      <c r="D716" s="337"/>
      <c r="E716" s="338">
        <v>1207.73</v>
      </c>
      <c r="F716" s="337"/>
      <c r="G716" s="339">
        <f t="shared" si="11"/>
        <v>1207.73</v>
      </c>
      <c r="H716" s="340">
        <v>42978</v>
      </c>
      <c r="I716" s="336"/>
      <c r="J716" s="341" t="s">
        <v>175</v>
      </c>
    </row>
    <row r="717" spans="1:10" ht="14.25">
      <c r="A717" s="334">
        <v>711</v>
      </c>
      <c r="B717" s="335" t="s">
        <v>138</v>
      </c>
      <c r="C717" s="336" t="s">
        <v>817</v>
      </c>
      <c r="D717" s="337"/>
      <c r="E717" s="338">
        <v>15000</v>
      </c>
      <c r="F717" s="337"/>
      <c r="G717" s="339">
        <f t="shared" si="11"/>
        <v>15000</v>
      </c>
      <c r="H717" s="340">
        <v>42978</v>
      </c>
      <c r="I717" s="336"/>
      <c r="J717" s="341" t="s">
        <v>171</v>
      </c>
    </row>
    <row r="718" spans="1:10" ht="14.25">
      <c r="A718" s="334">
        <v>712</v>
      </c>
      <c r="B718" s="335" t="s">
        <v>139</v>
      </c>
      <c r="C718" s="336" t="s">
        <v>801</v>
      </c>
      <c r="D718" s="337"/>
      <c r="E718" s="338">
        <v>1207.73</v>
      </c>
      <c r="F718" s="337"/>
      <c r="G718" s="339">
        <f t="shared" si="11"/>
        <v>1207.73</v>
      </c>
      <c r="H718" s="340">
        <v>42978</v>
      </c>
      <c r="I718" s="336"/>
      <c r="J718" s="341" t="s">
        <v>175</v>
      </c>
    </row>
    <row r="719" spans="1:10" ht="14.25">
      <c r="A719" s="334">
        <v>713</v>
      </c>
      <c r="B719" s="335" t="s">
        <v>140</v>
      </c>
      <c r="C719" s="336" t="s">
        <v>799</v>
      </c>
      <c r="D719" s="337"/>
      <c r="E719" s="338">
        <v>3873.6</v>
      </c>
      <c r="F719" s="337"/>
      <c r="G719" s="339">
        <f t="shared" si="11"/>
        <v>3873.6</v>
      </c>
      <c r="H719" s="340">
        <v>42978</v>
      </c>
      <c r="I719" s="336"/>
      <c r="J719" s="341" t="s">
        <v>13</v>
      </c>
    </row>
    <row r="720" spans="1:10" ht="14.25">
      <c r="A720" s="334">
        <v>714</v>
      </c>
      <c r="B720" s="344" t="s">
        <v>140</v>
      </c>
      <c r="C720" s="336" t="s">
        <v>800</v>
      </c>
      <c r="D720" s="337"/>
      <c r="E720" s="338">
        <v>1063.11</v>
      </c>
      <c r="F720" s="337"/>
      <c r="G720" s="339">
        <f t="shared" si="11"/>
        <v>1063.11</v>
      </c>
      <c r="H720" s="340">
        <v>42978</v>
      </c>
      <c r="I720" s="336"/>
      <c r="J720" s="341" t="s">
        <v>13</v>
      </c>
    </row>
    <row r="721" spans="1:10" ht="14.25">
      <c r="A721" s="334">
        <v>715</v>
      </c>
      <c r="B721" s="335" t="s">
        <v>140</v>
      </c>
      <c r="C721" s="336" t="s">
        <v>801</v>
      </c>
      <c r="D721" s="337"/>
      <c r="E721" s="338">
        <v>2415.46</v>
      </c>
      <c r="F721" s="337"/>
      <c r="G721" s="339">
        <f t="shared" si="11"/>
        <v>2415.46</v>
      </c>
      <c r="H721" s="340">
        <v>42978</v>
      </c>
      <c r="I721" s="336"/>
      <c r="J721" s="341" t="s">
        <v>175</v>
      </c>
    </row>
    <row r="722" spans="1:10" ht="14.25">
      <c r="A722" s="334">
        <v>716</v>
      </c>
      <c r="B722" s="335" t="s">
        <v>140</v>
      </c>
      <c r="C722" s="336" t="s">
        <v>802</v>
      </c>
      <c r="D722" s="337"/>
      <c r="E722" s="338">
        <v>14400</v>
      </c>
      <c r="F722" s="337"/>
      <c r="G722" s="339">
        <f t="shared" si="11"/>
        <v>14400</v>
      </c>
      <c r="H722" s="340">
        <v>42978</v>
      </c>
      <c r="I722" s="336"/>
      <c r="J722" s="341" t="s">
        <v>175</v>
      </c>
    </row>
    <row r="723" spans="1:10" ht="14.25">
      <c r="A723" s="334">
        <v>717</v>
      </c>
      <c r="B723" s="335" t="s">
        <v>141</v>
      </c>
      <c r="C723" s="336" t="s">
        <v>799</v>
      </c>
      <c r="D723" s="337"/>
      <c r="E723" s="338">
        <v>2474.8</v>
      </c>
      <c r="F723" s="337"/>
      <c r="G723" s="339">
        <f t="shared" si="11"/>
        <v>2474.8</v>
      </c>
      <c r="H723" s="340">
        <v>42978</v>
      </c>
      <c r="I723" s="336"/>
      <c r="J723" s="341" t="s">
        <v>13</v>
      </c>
    </row>
    <row r="724" spans="1:10" ht="14.25">
      <c r="A724" s="334">
        <v>718</v>
      </c>
      <c r="B724" s="344" t="s">
        <v>141</v>
      </c>
      <c r="C724" s="336" t="s">
        <v>800</v>
      </c>
      <c r="D724" s="337"/>
      <c r="E724" s="338">
        <v>444.43</v>
      </c>
      <c r="F724" s="337"/>
      <c r="G724" s="339">
        <f t="shared" si="11"/>
        <v>444.43</v>
      </c>
      <c r="H724" s="340">
        <v>42978</v>
      </c>
      <c r="I724" s="336"/>
      <c r="J724" s="341" t="s">
        <v>13</v>
      </c>
    </row>
    <row r="725" spans="1:10" ht="14.25">
      <c r="A725" s="334">
        <v>719</v>
      </c>
      <c r="B725" s="335" t="s">
        <v>141</v>
      </c>
      <c r="C725" s="336" t="s">
        <v>663</v>
      </c>
      <c r="D725" s="337"/>
      <c r="E725" s="338">
        <v>775</v>
      </c>
      <c r="F725" s="337"/>
      <c r="G725" s="339">
        <f t="shared" si="11"/>
        <v>775</v>
      </c>
      <c r="H725" s="340">
        <v>42978</v>
      </c>
      <c r="I725" s="336"/>
      <c r="J725" s="341" t="s">
        <v>13</v>
      </c>
    </row>
    <row r="726" spans="1:10" ht="14.25">
      <c r="A726" s="334">
        <v>720</v>
      </c>
      <c r="B726" s="335" t="s">
        <v>141</v>
      </c>
      <c r="C726" s="336" t="s">
        <v>801</v>
      </c>
      <c r="D726" s="337"/>
      <c r="E726" s="338">
        <v>1207.73</v>
      </c>
      <c r="F726" s="337"/>
      <c r="G726" s="339">
        <f t="shared" si="11"/>
        <v>1207.73</v>
      </c>
      <c r="H726" s="340">
        <v>42978</v>
      </c>
      <c r="I726" s="336"/>
      <c r="J726" s="341" t="s">
        <v>175</v>
      </c>
    </row>
    <row r="727" spans="1:10" ht="14.25">
      <c r="A727" s="334">
        <v>721</v>
      </c>
      <c r="B727" s="335" t="s">
        <v>141</v>
      </c>
      <c r="C727" s="336" t="s">
        <v>810</v>
      </c>
      <c r="D727" s="337"/>
      <c r="E727" s="338">
        <v>510</v>
      </c>
      <c r="F727" s="337"/>
      <c r="G727" s="339">
        <f t="shared" si="11"/>
        <v>510</v>
      </c>
      <c r="H727" s="340">
        <v>42978</v>
      </c>
      <c r="I727" s="336"/>
      <c r="J727" s="341" t="s">
        <v>175</v>
      </c>
    </row>
    <row r="728" spans="1:10" ht="14.25">
      <c r="A728" s="334">
        <v>722</v>
      </c>
      <c r="B728" s="335" t="s">
        <v>142</v>
      </c>
      <c r="C728" s="336" t="s">
        <v>799</v>
      </c>
      <c r="D728" s="337"/>
      <c r="E728" s="338">
        <v>2474.8</v>
      </c>
      <c r="F728" s="337"/>
      <c r="G728" s="339">
        <f t="shared" si="11"/>
        <v>2474.8</v>
      </c>
      <c r="H728" s="340">
        <v>42978</v>
      </c>
      <c r="I728" s="336"/>
      <c r="J728" s="341" t="s">
        <v>13</v>
      </c>
    </row>
    <row r="729" spans="1:10" ht="14.25">
      <c r="A729" s="334">
        <v>723</v>
      </c>
      <c r="B729" s="344" t="s">
        <v>142</v>
      </c>
      <c r="C729" s="336" t="s">
        <v>800</v>
      </c>
      <c r="D729" s="337"/>
      <c r="E729" s="338">
        <v>439.46</v>
      </c>
      <c r="F729" s="337"/>
      <c r="G729" s="339">
        <f t="shared" si="11"/>
        <v>439.46</v>
      </c>
      <c r="H729" s="340">
        <v>42978</v>
      </c>
      <c r="I729" s="336"/>
      <c r="J729" s="341" t="s">
        <v>13</v>
      </c>
    </row>
    <row r="730" spans="1:10" ht="14.25">
      <c r="A730" s="334">
        <v>724</v>
      </c>
      <c r="B730" s="335" t="s">
        <v>142</v>
      </c>
      <c r="C730" s="336" t="s">
        <v>808</v>
      </c>
      <c r="D730" s="337"/>
      <c r="E730" s="338">
        <v>15000</v>
      </c>
      <c r="F730" s="337"/>
      <c r="G730" s="339">
        <f t="shared" si="11"/>
        <v>15000</v>
      </c>
      <c r="H730" s="340">
        <v>42978</v>
      </c>
      <c r="I730" s="336"/>
      <c r="J730" s="341" t="s">
        <v>167</v>
      </c>
    </row>
    <row r="731" spans="1:10" ht="14.25">
      <c r="A731" s="334">
        <v>725</v>
      </c>
      <c r="B731" s="335" t="s">
        <v>142</v>
      </c>
      <c r="C731" s="336" t="s">
        <v>801</v>
      </c>
      <c r="D731" s="337"/>
      <c r="E731" s="338">
        <v>2415.46</v>
      </c>
      <c r="F731" s="337"/>
      <c r="G731" s="339">
        <f t="shared" si="11"/>
        <v>2415.46</v>
      </c>
      <c r="H731" s="340">
        <v>42978</v>
      </c>
      <c r="I731" s="336"/>
      <c r="J731" s="341" t="s">
        <v>175</v>
      </c>
    </row>
    <row r="732" spans="1:10" ht="14.25">
      <c r="A732" s="334">
        <v>726</v>
      </c>
      <c r="B732" s="335" t="s">
        <v>143</v>
      </c>
      <c r="C732" s="336" t="s">
        <v>799</v>
      </c>
      <c r="D732" s="337"/>
      <c r="E732" s="338">
        <v>2474.8</v>
      </c>
      <c r="F732" s="337"/>
      <c r="G732" s="339">
        <f t="shared" si="11"/>
        <v>2474.8</v>
      </c>
      <c r="H732" s="340">
        <v>42978</v>
      </c>
      <c r="I732" s="336"/>
      <c r="J732" s="341" t="s">
        <v>13</v>
      </c>
    </row>
    <row r="733" spans="1:10" ht="14.25">
      <c r="A733" s="334">
        <v>727</v>
      </c>
      <c r="B733" s="344" t="s">
        <v>143</v>
      </c>
      <c r="C733" s="336" t="s">
        <v>800</v>
      </c>
      <c r="D733" s="337"/>
      <c r="E733" s="338">
        <v>446.87</v>
      </c>
      <c r="F733" s="337"/>
      <c r="G733" s="339">
        <f t="shared" si="11"/>
        <v>446.87</v>
      </c>
      <c r="H733" s="340">
        <v>42978</v>
      </c>
      <c r="I733" s="336"/>
      <c r="J733" s="341" t="s">
        <v>13</v>
      </c>
    </row>
    <row r="734" spans="1:10" ht="14.25">
      <c r="A734" s="334">
        <v>728</v>
      </c>
      <c r="B734" s="335" t="s">
        <v>143</v>
      </c>
      <c r="C734" s="336" t="s">
        <v>663</v>
      </c>
      <c r="D734" s="337"/>
      <c r="E734" s="338">
        <v>8367</v>
      </c>
      <c r="F734" s="337"/>
      <c r="G734" s="339">
        <f t="shared" si="11"/>
        <v>8367</v>
      </c>
      <c r="H734" s="340">
        <v>42978</v>
      </c>
      <c r="I734" s="336"/>
      <c r="J734" s="341" t="s">
        <v>13</v>
      </c>
    </row>
    <row r="735" spans="1:10" ht="14.25">
      <c r="A735" s="334">
        <v>729</v>
      </c>
      <c r="B735" s="335" t="s">
        <v>143</v>
      </c>
      <c r="C735" s="336" t="s">
        <v>168</v>
      </c>
      <c r="D735" s="337"/>
      <c r="E735" s="338">
        <v>20000</v>
      </c>
      <c r="F735" s="337"/>
      <c r="G735" s="339">
        <f t="shared" si="11"/>
        <v>20000</v>
      </c>
      <c r="H735" s="340">
        <v>42978</v>
      </c>
      <c r="I735" s="336"/>
      <c r="J735" s="341" t="s">
        <v>167</v>
      </c>
    </row>
    <row r="736" spans="1:10" ht="14.25">
      <c r="A736" s="334">
        <v>730</v>
      </c>
      <c r="B736" s="335" t="s">
        <v>143</v>
      </c>
      <c r="C736" s="336" t="s">
        <v>801</v>
      </c>
      <c r="D736" s="337"/>
      <c r="E736" s="338">
        <v>1207.73</v>
      </c>
      <c r="F736" s="337"/>
      <c r="G736" s="339">
        <f t="shared" si="11"/>
        <v>1207.73</v>
      </c>
      <c r="H736" s="340">
        <v>42978</v>
      </c>
      <c r="I736" s="336"/>
      <c r="J736" s="341" t="s">
        <v>175</v>
      </c>
    </row>
    <row r="737" spans="1:10" ht="14.25">
      <c r="A737" s="334">
        <v>731</v>
      </c>
      <c r="B737" s="335" t="s">
        <v>143</v>
      </c>
      <c r="C737" s="336" t="s">
        <v>810</v>
      </c>
      <c r="D737" s="337"/>
      <c r="E737" s="338">
        <v>510</v>
      </c>
      <c r="F737" s="337"/>
      <c r="G737" s="339">
        <f t="shared" si="11"/>
        <v>510</v>
      </c>
      <c r="H737" s="340">
        <v>42978</v>
      </c>
      <c r="I737" s="336"/>
      <c r="J737" s="341" t="s">
        <v>175</v>
      </c>
    </row>
    <row r="738" spans="1:10" ht="14.25">
      <c r="A738" s="334">
        <v>732</v>
      </c>
      <c r="B738" s="335" t="s">
        <v>144</v>
      </c>
      <c r="C738" s="336" t="s">
        <v>799</v>
      </c>
      <c r="D738" s="337"/>
      <c r="E738" s="338">
        <v>2474.8</v>
      </c>
      <c r="F738" s="337"/>
      <c r="G738" s="339">
        <f t="shared" si="11"/>
        <v>2474.8</v>
      </c>
      <c r="H738" s="340">
        <v>42978</v>
      </c>
      <c r="I738" s="336"/>
      <c r="J738" s="341" t="s">
        <v>13</v>
      </c>
    </row>
    <row r="739" spans="1:10" ht="14.25">
      <c r="A739" s="334">
        <v>733</v>
      </c>
      <c r="B739" s="344" t="s">
        <v>144</v>
      </c>
      <c r="C739" s="336" t="s">
        <v>800</v>
      </c>
      <c r="D739" s="337"/>
      <c r="E739" s="338">
        <v>445.43</v>
      </c>
      <c r="F739" s="337"/>
      <c r="G739" s="339">
        <f t="shared" si="11"/>
        <v>445.43</v>
      </c>
      <c r="H739" s="340">
        <v>42978</v>
      </c>
      <c r="I739" s="336"/>
      <c r="J739" s="341" t="s">
        <v>13</v>
      </c>
    </row>
    <row r="740" spans="1:10" ht="14.25">
      <c r="A740" s="334">
        <v>734</v>
      </c>
      <c r="B740" s="335" t="s">
        <v>144</v>
      </c>
      <c r="C740" s="336" t="s">
        <v>801</v>
      </c>
      <c r="D740" s="337"/>
      <c r="E740" s="338">
        <v>1207.73</v>
      </c>
      <c r="F740" s="337"/>
      <c r="G740" s="339">
        <f t="shared" si="11"/>
        <v>1207.73</v>
      </c>
      <c r="H740" s="340">
        <v>42978</v>
      </c>
      <c r="I740" s="336"/>
      <c r="J740" s="341" t="s">
        <v>175</v>
      </c>
    </row>
    <row r="741" spans="1:10" ht="14.25">
      <c r="A741" s="334">
        <v>735</v>
      </c>
      <c r="B741" s="335" t="s">
        <v>144</v>
      </c>
      <c r="C741" s="336" t="s">
        <v>810</v>
      </c>
      <c r="D741" s="337"/>
      <c r="E741" s="338">
        <v>510</v>
      </c>
      <c r="F741" s="337"/>
      <c r="G741" s="339">
        <f t="shared" si="11"/>
        <v>510</v>
      </c>
      <c r="H741" s="340">
        <v>42978</v>
      </c>
      <c r="I741" s="336"/>
      <c r="J741" s="341" t="s">
        <v>175</v>
      </c>
    </row>
    <row r="742" spans="1:10" ht="14.25">
      <c r="A742" s="334">
        <v>736</v>
      </c>
      <c r="B742" s="335" t="s">
        <v>145</v>
      </c>
      <c r="C742" s="336" t="s">
        <v>799</v>
      </c>
      <c r="D742" s="337"/>
      <c r="E742" s="345">
        <v>2474.8</v>
      </c>
      <c r="F742" s="337"/>
      <c r="G742" s="339">
        <f t="shared" si="11"/>
        <v>2474.8</v>
      </c>
      <c r="H742" s="340">
        <v>42978</v>
      </c>
      <c r="I742" s="336"/>
      <c r="J742" s="341" t="s">
        <v>13</v>
      </c>
    </row>
    <row r="743" spans="1:10" ht="14.25">
      <c r="A743" s="334">
        <v>737</v>
      </c>
      <c r="B743" s="344" t="s">
        <v>145</v>
      </c>
      <c r="C743" s="336" t="s">
        <v>800</v>
      </c>
      <c r="D743" s="337"/>
      <c r="E743" s="338">
        <v>442.84</v>
      </c>
      <c r="F743" s="337"/>
      <c r="G743" s="339">
        <f t="shared" si="11"/>
        <v>442.84</v>
      </c>
      <c r="H743" s="340">
        <v>42978</v>
      </c>
      <c r="I743" s="336"/>
      <c r="J743" s="341" t="s">
        <v>13</v>
      </c>
    </row>
    <row r="744" spans="1:10" ht="14.25">
      <c r="A744" s="334">
        <v>738</v>
      </c>
      <c r="B744" s="335" t="s">
        <v>145</v>
      </c>
      <c r="C744" s="336" t="s">
        <v>663</v>
      </c>
      <c r="D744" s="337"/>
      <c r="E744" s="338">
        <v>775</v>
      </c>
      <c r="F744" s="337"/>
      <c r="G744" s="339">
        <f t="shared" si="11"/>
        <v>775</v>
      </c>
      <c r="H744" s="340">
        <v>42978</v>
      </c>
      <c r="I744" s="336"/>
      <c r="J744" s="341" t="s">
        <v>13</v>
      </c>
    </row>
    <row r="745" spans="1:10" ht="14.25">
      <c r="A745" s="334">
        <v>739</v>
      </c>
      <c r="B745" s="335" t="s">
        <v>145</v>
      </c>
      <c r="C745" s="336" t="s">
        <v>168</v>
      </c>
      <c r="D745" s="337"/>
      <c r="E745" s="338">
        <v>20000</v>
      </c>
      <c r="F745" s="337"/>
      <c r="G745" s="339">
        <f t="shared" si="11"/>
        <v>20000</v>
      </c>
      <c r="H745" s="340">
        <v>42978</v>
      </c>
      <c r="I745" s="336"/>
      <c r="J745" s="341" t="s">
        <v>167</v>
      </c>
    </row>
    <row r="746" spans="1:10" ht="14.25">
      <c r="A746" s="334">
        <v>740</v>
      </c>
      <c r="B746" s="335" t="s">
        <v>145</v>
      </c>
      <c r="C746" s="336" t="s">
        <v>801</v>
      </c>
      <c r="D746" s="337"/>
      <c r="E746" s="338">
        <v>1207.73</v>
      </c>
      <c r="F746" s="337"/>
      <c r="G746" s="339">
        <f t="shared" si="11"/>
        <v>1207.73</v>
      </c>
      <c r="H746" s="340">
        <v>42978</v>
      </c>
      <c r="I746" s="336"/>
      <c r="J746" s="341" t="s">
        <v>175</v>
      </c>
    </row>
    <row r="747" spans="1:10" ht="14.25">
      <c r="A747" s="334">
        <v>741</v>
      </c>
      <c r="B747" s="335" t="s">
        <v>145</v>
      </c>
      <c r="C747" s="336" t="s">
        <v>810</v>
      </c>
      <c r="D747" s="337"/>
      <c r="E747" s="338">
        <v>510</v>
      </c>
      <c r="F747" s="337"/>
      <c r="G747" s="339">
        <f t="shared" si="11"/>
        <v>510</v>
      </c>
      <c r="H747" s="340">
        <v>42978</v>
      </c>
      <c r="I747" s="336"/>
      <c r="J747" s="341" t="s">
        <v>175</v>
      </c>
    </row>
    <row r="748" spans="1:10" ht="14.25">
      <c r="A748" s="334">
        <v>742</v>
      </c>
      <c r="B748" s="335" t="s">
        <v>146</v>
      </c>
      <c r="C748" s="336" t="s">
        <v>799</v>
      </c>
      <c r="D748" s="337"/>
      <c r="E748" s="345">
        <v>2582.4</v>
      </c>
      <c r="F748" s="337"/>
      <c r="G748" s="339">
        <f t="shared" si="11"/>
        <v>2582.4</v>
      </c>
      <c r="H748" s="340">
        <v>42978</v>
      </c>
      <c r="I748" s="336"/>
      <c r="J748" s="341" t="s">
        <v>13</v>
      </c>
    </row>
    <row r="749" spans="1:10" ht="14.25">
      <c r="A749" s="334">
        <v>743</v>
      </c>
      <c r="B749" s="344" t="s">
        <v>146</v>
      </c>
      <c r="C749" s="336" t="s">
        <v>800</v>
      </c>
      <c r="D749" s="337"/>
      <c r="E749" s="338">
        <v>466.32</v>
      </c>
      <c r="F749" s="337"/>
      <c r="G749" s="339">
        <f t="shared" si="11"/>
        <v>466.32</v>
      </c>
      <c r="H749" s="340">
        <v>42978</v>
      </c>
      <c r="I749" s="336"/>
      <c r="J749" s="341" t="s">
        <v>13</v>
      </c>
    </row>
    <row r="750" spans="1:10" ht="14.25">
      <c r="A750" s="334">
        <v>744</v>
      </c>
      <c r="B750" s="335" t="s">
        <v>146</v>
      </c>
      <c r="C750" s="336" t="s">
        <v>801</v>
      </c>
      <c r="D750" s="337"/>
      <c r="E750" s="338">
        <v>1207.73</v>
      </c>
      <c r="F750" s="337"/>
      <c r="G750" s="339">
        <f t="shared" si="11"/>
        <v>1207.73</v>
      </c>
      <c r="H750" s="340">
        <v>42978</v>
      </c>
      <c r="I750" s="336"/>
      <c r="J750" s="341" t="s">
        <v>175</v>
      </c>
    </row>
    <row r="751" spans="1:10" ht="14.25">
      <c r="A751" s="334">
        <v>745</v>
      </c>
      <c r="B751" s="335" t="s">
        <v>147</v>
      </c>
      <c r="C751" s="336" t="s">
        <v>799</v>
      </c>
      <c r="D751" s="337"/>
      <c r="E751" s="338">
        <v>2205.8</v>
      </c>
      <c r="F751" s="337"/>
      <c r="G751" s="339">
        <f t="shared" si="11"/>
        <v>2205.8</v>
      </c>
      <c r="H751" s="340">
        <v>42978</v>
      </c>
      <c r="I751" s="336"/>
      <c r="J751" s="341" t="s">
        <v>13</v>
      </c>
    </row>
    <row r="752" spans="1:10" ht="14.25">
      <c r="A752" s="334">
        <v>746</v>
      </c>
      <c r="B752" s="344" t="s">
        <v>147</v>
      </c>
      <c r="C752" s="336" t="s">
        <v>800</v>
      </c>
      <c r="D752" s="337"/>
      <c r="E752" s="338">
        <v>438.88</v>
      </c>
      <c r="F752" s="337"/>
      <c r="G752" s="339">
        <f t="shared" si="11"/>
        <v>438.88</v>
      </c>
      <c r="H752" s="340">
        <v>42978</v>
      </c>
      <c r="I752" s="336"/>
      <c r="J752" s="341" t="s">
        <v>13</v>
      </c>
    </row>
    <row r="753" spans="1:10" ht="14.25">
      <c r="A753" s="334">
        <v>747</v>
      </c>
      <c r="B753" s="335" t="s">
        <v>147</v>
      </c>
      <c r="C753" s="336" t="s">
        <v>801</v>
      </c>
      <c r="D753" s="337"/>
      <c r="E753" s="338">
        <v>1207.73</v>
      </c>
      <c r="F753" s="337"/>
      <c r="G753" s="339">
        <f t="shared" si="11"/>
        <v>1207.73</v>
      </c>
      <c r="H753" s="340">
        <v>42978</v>
      </c>
      <c r="I753" s="336"/>
      <c r="J753" s="341" t="s">
        <v>175</v>
      </c>
    </row>
    <row r="754" spans="1:10" ht="14.25">
      <c r="A754" s="334">
        <v>748</v>
      </c>
      <c r="B754" s="335" t="s">
        <v>147</v>
      </c>
      <c r="C754" s="336" t="s">
        <v>810</v>
      </c>
      <c r="D754" s="337"/>
      <c r="E754" s="338">
        <v>510</v>
      </c>
      <c r="F754" s="337"/>
      <c r="G754" s="339">
        <f t="shared" si="11"/>
        <v>510</v>
      </c>
      <c r="H754" s="340">
        <v>42978</v>
      </c>
      <c r="I754" s="336"/>
      <c r="J754" s="341" t="s">
        <v>175</v>
      </c>
    </row>
    <row r="755" spans="1:10" ht="14.25">
      <c r="A755" s="334">
        <v>749</v>
      </c>
      <c r="B755" s="335" t="s">
        <v>148</v>
      </c>
      <c r="C755" s="336" t="s">
        <v>799</v>
      </c>
      <c r="D755" s="337"/>
      <c r="E755" s="338">
        <v>2205.8</v>
      </c>
      <c r="F755" s="337"/>
      <c r="G755" s="339">
        <f t="shared" si="11"/>
        <v>2205.8</v>
      </c>
      <c r="H755" s="340">
        <v>42978</v>
      </c>
      <c r="I755" s="336"/>
      <c r="J755" s="341" t="s">
        <v>13</v>
      </c>
    </row>
    <row r="756" spans="1:10" ht="14.25">
      <c r="A756" s="334">
        <v>750</v>
      </c>
      <c r="B756" s="344" t="s">
        <v>148</v>
      </c>
      <c r="C756" s="336" t="s">
        <v>800</v>
      </c>
      <c r="D756" s="337"/>
      <c r="E756" s="338">
        <v>465.31</v>
      </c>
      <c r="F756" s="337"/>
      <c r="G756" s="339">
        <f t="shared" si="11"/>
        <v>465.31</v>
      </c>
      <c r="H756" s="340">
        <v>42978</v>
      </c>
      <c r="I756" s="336"/>
      <c r="J756" s="341" t="s">
        <v>13</v>
      </c>
    </row>
    <row r="757" spans="1:10" ht="14.25">
      <c r="A757" s="334">
        <v>751</v>
      </c>
      <c r="B757" s="335" t="s">
        <v>148</v>
      </c>
      <c r="C757" s="336" t="s">
        <v>801</v>
      </c>
      <c r="D757" s="337"/>
      <c r="E757" s="338">
        <v>1207.73</v>
      </c>
      <c r="F757" s="337"/>
      <c r="G757" s="339">
        <f t="shared" si="11"/>
        <v>1207.73</v>
      </c>
      <c r="H757" s="340">
        <v>42978</v>
      </c>
      <c r="I757" s="336"/>
      <c r="J757" s="341" t="s">
        <v>175</v>
      </c>
    </row>
    <row r="758" spans="1:10" ht="14.25">
      <c r="A758" s="334">
        <v>752</v>
      </c>
      <c r="B758" s="335" t="s">
        <v>148</v>
      </c>
      <c r="C758" s="336" t="s">
        <v>810</v>
      </c>
      <c r="D758" s="337"/>
      <c r="E758" s="338">
        <v>510</v>
      </c>
      <c r="F758" s="337"/>
      <c r="G758" s="339">
        <f t="shared" si="11"/>
        <v>510</v>
      </c>
      <c r="H758" s="340">
        <v>42978</v>
      </c>
      <c r="I758" s="336"/>
      <c r="J758" s="341" t="s">
        <v>175</v>
      </c>
    </row>
    <row r="759" spans="1:10" ht="14.25">
      <c r="A759" s="334">
        <v>753</v>
      </c>
      <c r="B759" s="335" t="s">
        <v>149</v>
      </c>
      <c r="C759" s="336" t="s">
        <v>799</v>
      </c>
      <c r="D759" s="337"/>
      <c r="E759" s="338">
        <v>2205.8</v>
      </c>
      <c r="F759" s="337"/>
      <c r="G759" s="339">
        <f t="shared" si="11"/>
        <v>2205.8</v>
      </c>
      <c r="H759" s="340">
        <v>42978</v>
      </c>
      <c r="I759" s="336"/>
      <c r="J759" s="341" t="s">
        <v>13</v>
      </c>
    </row>
    <row r="760" spans="1:10" ht="14.25">
      <c r="A760" s="334">
        <v>754</v>
      </c>
      <c r="B760" s="344" t="s">
        <v>149</v>
      </c>
      <c r="C760" s="336" t="s">
        <v>800</v>
      </c>
      <c r="D760" s="337"/>
      <c r="E760" s="338">
        <v>394.24</v>
      </c>
      <c r="F760" s="337"/>
      <c r="G760" s="339">
        <f t="shared" si="11"/>
        <v>394.24</v>
      </c>
      <c r="H760" s="340">
        <v>42978</v>
      </c>
      <c r="I760" s="336"/>
      <c r="J760" s="341" t="s">
        <v>13</v>
      </c>
    </row>
    <row r="761" spans="1:10" ht="14.25">
      <c r="A761" s="334">
        <v>755</v>
      </c>
      <c r="B761" s="335" t="s">
        <v>149</v>
      </c>
      <c r="C761" s="336" t="s">
        <v>168</v>
      </c>
      <c r="D761" s="337"/>
      <c r="E761" s="338">
        <v>15000</v>
      </c>
      <c r="F761" s="337"/>
      <c r="G761" s="339">
        <f t="shared" si="11"/>
        <v>15000</v>
      </c>
      <c r="H761" s="340">
        <v>42978</v>
      </c>
      <c r="I761" s="336"/>
      <c r="J761" s="341" t="s">
        <v>167</v>
      </c>
    </row>
    <row r="762" spans="1:10" ht="14.25">
      <c r="A762" s="334">
        <v>756</v>
      </c>
      <c r="B762" s="335" t="s">
        <v>149</v>
      </c>
      <c r="C762" s="336" t="s">
        <v>801</v>
      </c>
      <c r="D762" s="337"/>
      <c r="E762" s="338">
        <v>1207.73</v>
      </c>
      <c r="F762" s="337"/>
      <c r="G762" s="339">
        <f t="shared" si="11"/>
        <v>1207.73</v>
      </c>
      <c r="H762" s="340">
        <v>42978</v>
      </c>
      <c r="I762" s="336"/>
      <c r="J762" s="341" t="s">
        <v>175</v>
      </c>
    </row>
    <row r="763" spans="1:10" ht="14.25">
      <c r="A763" s="334">
        <v>757</v>
      </c>
      <c r="B763" s="335" t="s">
        <v>149</v>
      </c>
      <c r="C763" s="336" t="s">
        <v>810</v>
      </c>
      <c r="D763" s="337"/>
      <c r="E763" s="338">
        <v>510</v>
      </c>
      <c r="F763" s="337"/>
      <c r="G763" s="339">
        <f t="shared" si="11"/>
        <v>510</v>
      </c>
      <c r="H763" s="340">
        <v>42978</v>
      </c>
      <c r="I763" s="336"/>
      <c r="J763" s="341" t="s">
        <v>175</v>
      </c>
    </row>
    <row r="764" spans="1:10" ht="14.25">
      <c r="A764" s="334">
        <v>758</v>
      </c>
      <c r="B764" s="335" t="s">
        <v>150</v>
      </c>
      <c r="C764" s="336" t="s">
        <v>799</v>
      </c>
      <c r="D764" s="337"/>
      <c r="E764" s="338">
        <v>5918</v>
      </c>
      <c r="F764" s="337"/>
      <c r="G764" s="339">
        <f t="shared" si="11"/>
        <v>5918</v>
      </c>
      <c r="H764" s="340">
        <v>42978</v>
      </c>
      <c r="I764" s="336"/>
      <c r="J764" s="341" t="s">
        <v>13</v>
      </c>
    </row>
    <row r="765" spans="1:10" ht="14.25">
      <c r="A765" s="334">
        <v>759</v>
      </c>
      <c r="B765" s="344" t="s">
        <v>150</v>
      </c>
      <c r="C765" s="336" t="s">
        <v>800</v>
      </c>
      <c r="D765" s="337"/>
      <c r="E765" s="338">
        <v>1663.82</v>
      </c>
      <c r="F765" s="337"/>
      <c r="G765" s="339">
        <f t="shared" si="11"/>
        <v>1663.82</v>
      </c>
      <c r="H765" s="340">
        <v>42978</v>
      </c>
      <c r="I765" s="336"/>
      <c r="J765" s="341" t="s">
        <v>13</v>
      </c>
    </row>
    <row r="766" spans="1:10" ht="14.25">
      <c r="A766" s="334">
        <v>760</v>
      </c>
      <c r="B766" s="335" t="s">
        <v>150</v>
      </c>
      <c r="C766" s="336" t="s">
        <v>663</v>
      </c>
      <c r="D766" s="337"/>
      <c r="E766" s="338">
        <v>15107</v>
      </c>
      <c r="F766" s="337"/>
      <c r="G766" s="339">
        <f t="shared" si="11"/>
        <v>15107</v>
      </c>
      <c r="H766" s="340">
        <v>42978</v>
      </c>
      <c r="I766" s="336"/>
      <c r="J766" s="341" t="s">
        <v>13</v>
      </c>
    </row>
    <row r="767" spans="1:10" ht="14.25">
      <c r="A767" s="334">
        <v>761</v>
      </c>
      <c r="B767" s="335" t="s">
        <v>150</v>
      </c>
      <c r="C767" s="336" t="s">
        <v>801</v>
      </c>
      <c r="D767" s="337"/>
      <c r="E767" s="338">
        <v>1207.73</v>
      </c>
      <c r="F767" s="337"/>
      <c r="G767" s="339">
        <f t="shared" si="11"/>
        <v>1207.73</v>
      </c>
      <c r="H767" s="340">
        <v>42978</v>
      </c>
      <c r="I767" s="336"/>
      <c r="J767" s="341" t="s">
        <v>175</v>
      </c>
    </row>
    <row r="768" spans="1:10" ht="14.25">
      <c r="A768" s="334">
        <v>762</v>
      </c>
      <c r="B768" s="335" t="s">
        <v>150</v>
      </c>
      <c r="C768" s="336" t="s">
        <v>818</v>
      </c>
      <c r="D768" s="337"/>
      <c r="E768" s="338">
        <v>200000</v>
      </c>
      <c r="F768" s="337"/>
      <c r="G768" s="339">
        <f t="shared" si="11"/>
        <v>200000</v>
      </c>
      <c r="H768" s="340">
        <v>42978</v>
      </c>
      <c r="I768" s="336"/>
      <c r="J768" s="341" t="s">
        <v>171</v>
      </c>
    </row>
    <row r="769" spans="1:10" ht="14.25">
      <c r="A769" s="334">
        <v>763</v>
      </c>
      <c r="B769" s="335" t="s">
        <v>151</v>
      </c>
      <c r="C769" s="336" t="s">
        <v>799</v>
      </c>
      <c r="D769" s="337"/>
      <c r="E769" s="338">
        <v>11029</v>
      </c>
      <c r="F769" s="337"/>
      <c r="G769" s="339">
        <f t="shared" si="11"/>
        <v>11029</v>
      </c>
      <c r="H769" s="340">
        <v>42978</v>
      </c>
      <c r="I769" s="336"/>
      <c r="J769" s="341" t="s">
        <v>13</v>
      </c>
    </row>
    <row r="770" spans="1:10" ht="14.25">
      <c r="A770" s="334">
        <v>764</v>
      </c>
      <c r="B770" s="344" t="s">
        <v>151</v>
      </c>
      <c r="C770" s="336" t="s">
        <v>800</v>
      </c>
      <c r="D770" s="337"/>
      <c r="E770" s="338">
        <v>4377.36</v>
      </c>
      <c r="F770" s="337"/>
      <c r="G770" s="339">
        <f t="shared" si="11"/>
        <v>4377.36</v>
      </c>
      <c r="H770" s="340">
        <v>42978</v>
      </c>
      <c r="I770" s="336"/>
      <c r="J770" s="341" t="s">
        <v>13</v>
      </c>
    </row>
    <row r="771" spans="1:10" ht="14.25">
      <c r="A771" s="334">
        <v>765</v>
      </c>
      <c r="B771" s="335" t="s">
        <v>151</v>
      </c>
      <c r="C771" s="336" t="s">
        <v>663</v>
      </c>
      <c r="D771" s="337"/>
      <c r="E771" s="338">
        <v>18544</v>
      </c>
      <c r="F771" s="337"/>
      <c r="G771" s="339">
        <f t="shared" si="11"/>
        <v>18544</v>
      </c>
      <c r="H771" s="340">
        <v>42978</v>
      </c>
      <c r="I771" s="336"/>
      <c r="J771" s="341" t="s">
        <v>13</v>
      </c>
    </row>
    <row r="772" spans="1:10" ht="14.25">
      <c r="A772" s="334">
        <v>766</v>
      </c>
      <c r="B772" s="335" t="s">
        <v>151</v>
      </c>
      <c r="C772" s="336" t="s">
        <v>819</v>
      </c>
      <c r="D772" s="337"/>
      <c r="E772" s="338">
        <v>520000</v>
      </c>
      <c r="F772" s="337"/>
      <c r="G772" s="339">
        <f t="shared" si="11"/>
        <v>520000</v>
      </c>
      <c r="H772" s="340">
        <v>42978</v>
      </c>
      <c r="I772" s="336"/>
      <c r="J772" s="341" t="s">
        <v>13</v>
      </c>
    </row>
    <row r="773" spans="1:10" ht="14.25">
      <c r="A773" s="334">
        <v>767</v>
      </c>
      <c r="B773" s="335" t="s">
        <v>151</v>
      </c>
      <c r="C773" s="336" t="s">
        <v>815</v>
      </c>
      <c r="D773" s="337"/>
      <c r="E773" s="338">
        <v>20000</v>
      </c>
      <c r="F773" s="337"/>
      <c r="G773" s="339">
        <f t="shared" si="11"/>
        <v>20000</v>
      </c>
      <c r="H773" s="340">
        <v>42978</v>
      </c>
      <c r="I773" s="336"/>
      <c r="J773" s="341" t="s">
        <v>167</v>
      </c>
    </row>
    <row r="774" spans="1:10" ht="14.25">
      <c r="A774" s="334">
        <v>768</v>
      </c>
      <c r="B774" s="335" t="s">
        <v>151</v>
      </c>
      <c r="C774" s="336" t="s">
        <v>173</v>
      </c>
      <c r="D774" s="337"/>
      <c r="E774" s="338">
        <v>10000</v>
      </c>
      <c r="F774" s="337"/>
      <c r="G774" s="339">
        <f t="shared" si="11"/>
        <v>10000</v>
      </c>
      <c r="H774" s="340">
        <v>42978</v>
      </c>
      <c r="I774" s="336"/>
      <c r="J774" s="341" t="s">
        <v>167</v>
      </c>
    </row>
    <row r="775" spans="1:10" ht="14.25">
      <c r="A775" s="334">
        <v>769</v>
      </c>
      <c r="B775" s="335" t="s">
        <v>151</v>
      </c>
      <c r="C775" s="336" t="s">
        <v>801</v>
      </c>
      <c r="D775" s="337"/>
      <c r="E775" s="338">
        <v>1207.73</v>
      </c>
      <c r="F775" s="337"/>
      <c r="G775" s="339">
        <f aca="true" t="shared" si="12" ref="G775:G838">SUM(D775:F775)</f>
        <v>1207.73</v>
      </c>
      <c r="H775" s="340">
        <v>42978</v>
      </c>
      <c r="I775" s="336"/>
      <c r="J775" s="341" t="s">
        <v>175</v>
      </c>
    </row>
    <row r="776" spans="1:10" ht="14.25">
      <c r="A776" s="334">
        <v>770</v>
      </c>
      <c r="B776" s="335" t="s">
        <v>152</v>
      </c>
      <c r="C776" s="336" t="s">
        <v>799</v>
      </c>
      <c r="D776" s="337"/>
      <c r="E776" s="338">
        <v>5918</v>
      </c>
      <c r="F776" s="337"/>
      <c r="G776" s="339">
        <f t="shared" si="12"/>
        <v>5918</v>
      </c>
      <c r="H776" s="340">
        <v>42978</v>
      </c>
      <c r="I776" s="336"/>
      <c r="J776" s="341" t="s">
        <v>13</v>
      </c>
    </row>
    <row r="777" spans="1:10" ht="14.25">
      <c r="A777" s="334">
        <v>771</v>
      </c>
      <c r="B777" s="344" t="s">
        <v>152</v>
      </c>
      <c r="C777" s="336" t="s">
        <v>800</v>
      </c>
      <c r="D777" s="337"/>
      <c r="E777" s="338">
        <v>1696.96</v>
      </c>
      <c r="F777" s="337"/>
      <c r="G777" s="339">
        <f t="shared" si="12"/>
        <v>1696.96</v>
      </c>
      <c r="H777" s="340">
        <v>42978</v>
      </c>
      <c r="I777" s="336"/>
      <c r="J777" s="341" t="s">
        <v>13</v>
      </c>
    </row>
    <row r="778" spans="1:10" ht="14.25">
      <c r="A778" s="334">
        <v>772</v>
      </c>
      <c r="B778" s="335" t="s">
        <v>152</v>
      </c>
      <c r="C778" s="336" t="s">
        <v>663</v>
      </c>
      <c r="D778" s="337"/>
      <c r="E778" s="338">
        <v>1437</v>
      </c>
      <c r="F778" s="337"/>
      <c r="G778" s="339">
        <f t="shared" si="12"/>
        <v>1437</v>
      </c>
      <c r="H778" s="340">
        <v>42978</v>
      </c>
      <c r="I778" s="336"/>
      <c r="J778" s="341" t="s">
        <v>13</v>
      </c>
    </row>
    <row r="779" spans="1:10" ht="14.25">
      <c r="A779" s="334">
        <v>773</v>
      </c>
      <c r="B779" s="335" t="s">
        <v>152</v>
      </c>
      <c r="C779" s="336" t="s">
        <v>168</v>
      </c>
      <c r="D779" s="337"/>
      <c r="E779" s="338">
        <v>15000</v>
      </c>
      <c r="F779" s="337"/>
      <c r="G779" s="339">
        <f t="shared" si="12"/>
        <v>15000</v>
      </c>
      <c r="H779" s="340">
        <v>42978</v>
      </c>
      <c r="I779" s="336"/>
      <c r="J779" s="341" t="s">
        <v>167</v>
      </c>
    </row>
    <row r="780" spans="1:10" ht="14.25">
      <c r="A780" s="334">
        <v>774</v>
      </c>
      <c r="B780" s="335" t="s">
        <v>152</v>
      </c>
      <c r="C780" s="336" t="s">
        <v>801</v>
      </c>
      <c r="D780" s="337"/>
      <c r="E780" s="338">
        <v>1207.73</v>
      </c>
      <c r="F780" s="337"/>
      <c r="G780" s="339">
        <f t="shared" si="12"/>
        <v>1207.73</v>
      </c>
      <c r="H780" s="340">
        <v>42978</v>
      </c>
      <c r="I780" s="336"/>
      <c r="J780" s="341" t="s">
        <v>175</v>
      </c>
    </row>
    <row r="781" spans="1:10" ht="14.25">
      <c r="A781" s="334">
        <v>775</v>
      </c>
      <c r="B781" s="343" t="s">
        <v>152</v>
      </c>
      <c r="C781" s="336" t="s">
        <v>812</v>
      </c>
      <c r="D781" s="337"/>
      <c r="E781" s="338">
        <v>1200</v>
      </c>
      <c r="F781" s="337"/>
      <c r="G781" s="339">
        <f t="shared" si="12"/>
        <v>1200</v>
      </c>
      <c r="H781" s="340">
        <v>42978</v>
      </c>
      <c r="I781" s="336"/>
      <c r="J781" s="341" t="s">
        <v>813</v>
      </c>
    </row>
    <row r="782" spans="1:10" ht="14.25">
      <c r="A782" s="334">
        <v>776</v>
      </c>
      <c r="B782" s="335" t="s">
        <v>152</v>
      </c>
      <c r="C782" s="336" t="s">
        <v>818</v>
      </c>
      <c r="D782" s="337"/>
      <c r="E782" s="338">
        <v>200000</v>
      </c>
      <c r="F782" s="337"/>
      <c r="G782" s="339">
        <f t="shared" si="12"/>
        <v>200000</v>
      </c>
      <c r="H782" s="340">
        <v>42978</v>
      </c>
      <c r="I782" s="336"/>
      <c r="J782" s="341" t="s">
        <v>171</v>
      </c>
    </row>
    <row r="783" spans="1:10" ht="14.25">
      <c r="A783" s="334">
        <v>777</v>
      </c>
      <c r="B783" s="335" t="s">
        <v>153</v>
      </c>
      <c r="C783" s="336" t="s">
        <v>799</v>
      </c>
      <c r="D783" s="337"/>
      <c r="E783" s="338">
        <v>5918</v>
      </c>
      <c r="F783" s="337"/>
      <c r="G783" s="339">
        <f t="shared" si="12"/>
        <v>5918</v>
      </c>
      <c r="H783" s="340">
        <v>42978</v>
      </c>
      <c r="I783" s="336"/>
      <c r="J783" s="341" t="s">
        <v>13</v>
      </c>
    </row>
    <row r="784" spans="1:10" ht="14.25">
      <c r="A784" s="334">
        <v>778</v>
      </c>
      <c r="B784" s="344" t="s">
        <v>153</v>
      </c>
      <c r="C784" s="336" t="s">
        <v>800</v>
      </c>
      <c r="D784" s="337"/>
      <c r="E784" s="338">
        <v>1746.31</v>
      </c>
      <c r="F784" s="337"/>
      <c r="G784" s="339">
        <f t="shared" si="12"/>
        <v>1746.31</v>
      </c>
      <c r="H784" s="340">
        <v>42978</v>
      </c>
      <c r="I784" s="336"/>
      <c r="J784" s="341" t="s">
        <v>13</v>
      </c>
    </row>
    <row r="785" spans="1:10" ht="14.25">
      <c r="A785" s="334">
        <v>779</v>
      </c>
      <c r="B785" s="335" t="s">
        <v>153</v>
      </c>
      <c r="C785" s="336" t="s">
        <v>663</v>
      </c>
      <c r="D785" s="337"/>
      <c r="E785" s="338">
        <v>9184</v>
      </c>
      <c r="F785" s="337"/>
      <c r="G785" s="339">
        <f t="shared" si="12"/>
        <v>9184</v>
      </c>
      <c r="H785" s="340">
        <v>42978</v>
      </c>
      <c r="I785" s="336"/>
      <c r="J785" s="341" t="s">
        <v>13</v>
      </c>
    </row>
    <row r="786" spans="1:10" ht="14.25">
      <c r="A786" s="334">
        <v>780</v>
      </c>
      <c r="B786" s="344" t="s">
        <v>153</v>
      </c>
      <c r="C786" s="336" t="s">
        <v>804</v>
      </c>
      <c r="D786" s="337"/>
      <c r="E786" s="338">
        <v>30000</v>
      </c>
      <c r="F786" s="337"/>
      <c r="G786" s="339">
        <f t="shared" si="12"/>
        <v>30000</v>
      </c>
      <c r="H786" s="340">
        <v>42978</v>
      </c>
      <c r="I786" s="336"/>
      <c r="J786" s="341" t="s">
        <v>172</v>
      </c>
    </row>
    <row r="787" spans="1:10" ht="14.25">
      <c r="A787" s="334">
        <v>781</v>
      </c>
      <c r="B787" s="335" t="s">
        <v>153</v>
      </c>
      <c r="C787" s="336" t="s">
        <v>801</v>
      </c>
      <c r="D787" s="337"/>
      <c r="E787" s="338">
        <v>1207.73</v>
      </c>
      <c r="F787" s="337"/>
      <c r="G787" s="339">
        <f t="shared" si="12"/>
        <v>1207.73</v>
      </c>
      <c r="H787" s="340">
        <v>42978</v>
      </c>
      <c r="I787" s="336"/>
      <c r="J787" s="341" t="s">
        <v>175</v>
      </c>
    </row>
    <row r="788" spans="1:10" ht="14.25">
      <c r="A788" s="334">
        <v>782</v>
      </c>
      <c r="B788" s="335" t="s">
        <v>154</v>
      </c>
      <c r="C788" s="336" t="s">
        <v>799</v>
      </c>
      <c r="D788" s="337"/>
      <c r="E788" s="338">
        <v>10275.8</v>
      </c>
      <c r="F788" s="337"/>
      <c r="G788" s="339">
        <f t="shared" si="12"/>
        <v>10275.8</v>
      </c>
      <c r="H788" s="340">
        <v>42978</v>
      </c>
      <c r="I788" s="336"/>
      <c r="J788" s="341" t="s">
        <v>13</v>
      </c>
    </row>
    <row r="789" spans="1:10" ht="14.25">
      <c r="A789" s="334">
        <v>783</v>
      </c>
      <c r="B789" s="344" t="s">
        <v>154</v>
      </c>
      <c r="C789" s="336" t="s">
        <v>800</v>
      </c>
      <c r="D789" s="337"/>
      <c r="E789" s="338">
        <v>3287.68</v>
      </c>
      <c r="F789" s="337"/>
      <c r="G789" s="339">
        <f t="shared" si="12"/>
        <v>3287.68</v>
      </c>
      <c r="H789" s="340">
        <v>42978</v>
      </c>
      <c r="I789" s="336"/>
      <c r="J789" s="341" t="s">
        <v>13</v>
      </c>
    </row>
    <row r="790" spans="1:10" ht="14.25">
      <c r="A790" s="334">
        <v>784</v>
      </c>
      <c r="B790" s="335" t="s">
        <v>154</v>
      </c>
      <c r="C790" s="336" t="s">
        <v>801</v>
      </c>
      <c r="D790" s="337"/>
      <c r="E790" s="338">
        <v>1207.73</v>
      </c>
      <c r="F790" s="337"/>
      <c r="G790" s="339">
        <f t="shared" si="12"/>
        <v>1207.73</v>
      </c>
      <c r="H790" s="340">
        <v>42978</v>
      </c>
      <c r="I790" s="336"/>
      <c r="J790" s="341" t="s">
        <v>175</v>
      </c>
    </row>
    <row r="791" spans="1:10" ht="14.25">
      <c r="A791" s="334">
        <v>785</v>
      </c>
      <c r="B791" s="335" t="s">
        <v>154</v>
      </c>
      <c r="C791" s="336" t="s">
        <v>802</v>
      </c>
      <c r="D791" s="337"/>
      <c r="E791" s="338">
        <v>43200</v>
      </c>
      <c r="F791" s="337"/>
      <c r="G791" s="339">
        <f t="shared" si="12"/>
        <v>43200</v>
      </c>
      <c r="H791" s="340">
        <v>42978</v>
      </c>
      <c r="I791" s="336"/>
      <c r="J791" s="341" t="s">
        <v>175</v>
      </c>
    </row>
    <row r="792" spans="1:10" ht="14.25">
      <c r="A792" s="334">
        <v>786</v>
      </c>
      <c r="B792" s="335" t="s">
        <v>155</v>
      </c>
      <c r="C792" s="336" t="s">
        <v>799</v>
      </c>
      <c r="D792" s="337"/>
      <c r="E792" s="338">
        <v>5918</v>
      </c>
      <c r="F792" s="337"/>
      <c r="G792" s="339">
        <f t="shared" si="12"/>
        <v>5918</v>
      </c>
      <c r="H792" s="340">
        <v>42978</v>
      </c>
      <c r="I792" s="336"/>
      <c r="J792" s="341" t="s">
        <v>13</v>
      </c>
    </row>
    <row r="793" spans="1:10" ht="14.25">
      <c r="A793" s="334">
        <v>787</v>
      </c>
      <c r="B793" s="344" t="s">
        <v>155</v>
      </c>
      <c r="C793" s="336" t="s">
        <v>800</v>
      </c>
      <c r="D793" s="337"/>
      <c r="E793" s="338">
        <v>1712.97</v>
      </c>
      <c r="F793" s="337"/>
      <c r="G793" s="339">
        <f t="shared" si="12"/>
        <v>1712.97</v>
      </c>
      <c r="H793" s="340">
        <v>42978</v>
      </c>
      <c r="I793" s="336"/>
      <c r="J793" s="341" t="s">
        <v>13</v>
      </c>
    </row>
    <row r="794" spans="1:10" ht="14.25">
      <c r="A794" s="334">
        <v>788</v>
      </c>
      <c r="B794" s="335" t="s">
        <v>155</v>
      </c>
      <c r="C794" s="336" t="s">
        <v>663</v>
      </c>
      <c r="D794" s="337"/>
      <c r="E794" s="338">
        <v>775</v>
      </c>
      <c r="F794" s="337"/>
      <c r="G794" s="339">
        <f t="shared" si="12"/>
        <v>775</v>
      </c>
      <c r="H794" s="340">
        <v>42978</v>
      </c>
      <c r="I794" s="336"/>
      <c r="J794" s="341" t="s">
        <v>13</v>
      </c>
    </row>
    <row r="795" spans="1:10" ht="14.25">
      <c r="A795" s="334">
        <v>789</v>
      </c>
      <c r="B795" s="335" t="s">
        <v>155</v>
      </c>
      <c r="C795" s="336" t="s">
        <v>801</v>
      </c>
      <c r="D795" s="337"/>
      <c r="E795" s="338">
        <v>1207.73</v>
      </c>
      <c r="F795" s="337"/>
      <c r="G795" s="339">
        <f t="shared" si="12"/>
        <v>1207.73</v>
      </c>
      <c r="H795" s="340">
        <v>42978</v>
      </c>
      <c r="I795" s="336"/>
      <c r="J795" s="341" t="s">
        <v>175</v>
      </c>
    </row>
    <row r="796" spans="1:10" ht="14.25">
      <c r="A796" s="334">
        <v>790</v>
      </c>
      <c r="B796" s="335" t="s">
        <v>156</v>
      </c>
      <c r="C796" s="336" t="s">
        <v>799</v>
      </c>
      <c r="D796" s="337"/>
      <c r="E796" s="338">
        <v>9038.4</v>
      </c>
      <c r="F796" s="337"/>
      <c r="G796" s="339">
        <f t="shared" si="12"/>
        <v>9038.4</v>
      </c>
      <c r="H796" s="340">
        <v>42978</v>
      </c>
      <c r="I796" s="336"/>
      <c r="J796" s="341" t="s">
        <v>13</v>
      </c>
    </row>
    <row r="797" spans="1:10" ht="14.25">
      <c r="A797" s="334">
        <v>791</v>
      </c>
      <c r="B797" s="344" t="s">
        <v>156</v>
      </c>
      <c r="C797" s="336" t="s">
        <v>800</v>
      </c>
      <c r="D797" s="337"/>
      <c r="E797" s="338">
        <v>2797.82</v>
      </c>
      <c r="F797" s="337"/>
      <c r="G797" s="339">
        <f t="shared" si="12"/>
        <v>2797.82</v>
      </c>
      <c r="H797" s="340">
        <v>42978</v>
      </c>
      <c r="I797" s="336"/>
      <c r="J797" s="341" t="s">
        <v>13</v>
      </c>
    </row>
    <row r="798" spans="1:10" ht="14.25">
      <c r="A798" s="334">
        <v>792</v>
      </c>
      <c r="B798" s="335" t="s">
        <v>156</v>
      </c>
      <c r="C798" s="336" t="s">
        <v>807</v>
      </c>
      <c r="D798" s="337"/>
      <c r="E798" s="338">
        <v>83431</v>
      </c>
      <c r="F798" s="337"/>
      <c r="G798" s="339">
        <f t="shared" si="12"/>
        <v>83431</v>
      </c>
      <c r="H798" s="340">
        <v>42978</v>
      </c>
      <c r="I798" s="336"/>
      <c r="J798" s="341" t="s">
        <v>13</v>
      </c>
    </row>
    <row r="799" spans="1:10" ht="14.25">
      <c r="A799" s="334">
        <v>793</v>
      </c>
      <c r="B799" s="335" t="s">
        <v>156</v>
      </c>
      <c r="C799" s="336" t="s">
        <v>168</v>
      </c>
      <c r="D799" s="337"/>
      <c r="E799" s="338">
        <v>15000</v>
      </c>
      <c r="F799" s="337"/>
      <c r="G799" s="339">
        <f t="shared" si="12"/>
        <v>15000</v>
      </c>
      <c r="H799" s="340">
        <v>42978</v>
      </c>
      <c r="I799" s="336"/>
      <c r="J799" s="341" t="s">
        <v>167</v>
      </c>
    </row>
    <row r="800" spans="1:10" ht="14.25">
      <c r="A800" s="334">
        <v>794</v>
      </c>
      <c r="B800" s="344" t="s">
        <v>156</v>
      </c>
      <c r="C800" s="336" t="s">
        <v>174</v>
      </c>
      <c r="D800" s="337"/>
      <c r="E800" s="338">
        <v>50000</v>
      </c>
      <c r="F800" s="337"/>
      <c r="G800" s="339">
        <f t="shared" si="12"/>
        <v>50000</v>
      </c>
      <c r="H800" s="340">
        <v>42978</v>
      </c>
      <c r="I800" s="336"/>
      <c r="J800" s="341" t="s">
        <v>806</v>
      </c>
    </row>
    <row r="801" spans="1:10" ht="14.25">
      <c r="A801" s="334">
        <v>795</v>
      </c>
      <c r="B801" s="335" t="s">
        <v>156</v>
      </c>
      <c r="C801" s="336" t="s">
        <v>808</v>
      </c>
      <c r="D801" s="337"/>
      <c r="E801" s="338">
        <v>30000</v>
      </c>
      <c r="F801" s="337"/>
      <c r="G801" s="339">
        <f t="shared" si="12"/>
        <v>30000</v>
      </c>
      <c r="H801" s="340">
        <v>42978</v>
      </c>
      <c r="I801" s="336"/>
      <c r="J801" s="341" t="s">
        <v>167</v>
      </c>
    </row>
    <row r="802" spans="1:10" ht="14.25">
      <c r="A802" s="334">
        <v>796</v>
      </c>
      <c r="B802" s="335" t="s">
        <v>156</v>
      </c>
      <c r="C802" s="336" t="s">
        <v>801</v>
      </c>
      <c r="D802" s="337"/>
      <c r="E802" s="338">
        <v>1207.73</v>
      </c>
      <c r="F802" s="337"/>
      <c r="G802" s="339">
        <f t="shared" si="12"/>
        <v>1207.73</v>
      </c>
      <c r="H802" s="340">
        <v>42978</v>
      </c>
      <c r="I802" s="336"/>
      <c r="J802" s="341" t="s">
        <v>175</v>
      </c>
    </row>
    <row r="803" spans="1:10" ht="14.25">
      <c r="A803" s="334">
        <v>797</v>
      </c>
      <c r="B803" s="343" t="s">
        <v>156</v>
      </c>
      <c r="C803" s="336" t="s">
        <v>812</v>
      </c>
      <c r="D803" s="337"/>
      <c r="E803" s="338">
        <v>4230</v>
      </c>
      <c r="F803" s="337"/>
      <c r="G803" s="339">
        <f t="shared" si="12"/>
        <v>4230</v>
      </c>
      <c r="H803" s="340">
        <v>42978</v>
      </c>
      <c r="I803" s="336"/>
      <c r="J803" s="341" t="s">
        <v>813</v>
      </c>
    </row>
    <row r="804" spans="1:10" ht="14.25">
      <c r="A804" s="334">
        <v>798</v>
      </c>
      <c r="B804" s="335" t="s">
        <v>156</v>
      </c>
      <c r="C804" s="336" t="s">
        <v>802</v>
      </c>
      <c r="D804" s="337"/>
      <c r="E804" s="338">
        <v>43200</v>
      </c>
      <c r="F804" s="337"/>
      <c r="G804" s="339">
        <f t="shared" si="12"/>
        <v>43200</v>
      </c>
      <c r="H804" s="340">
        <v>42978</v>
      </c>
      <c r="I804" s="336"/>
      <c r="J804" s="341" t="s">
        <v>175</v>
      </c>
    </row>
    <row r="805" spans="1:10" ht="14.25">
      <c r="A805" s="334">
        <v>799</v>
      </c>
      <c r="B805" s="335" t="s">
        <v>157</v>
      </c>
      <c r="C805" s="336" t="s">
        <v>799</v>
      </c>
      <c r="D805" s="337"/>
      <c r="E805" s="338">
        <v>7693.4</v>
      </c>
      <c r="F805" s="337"/>
      <c r="G805" s="339">
        <f t="shared" si="12"/>
        <v>7693.4</v>
      </c>
      <c r="H805" s="340">
        <v>42978</v>
      </c>
      <c r="I805" s="336"/>
      <c r="J805" s="341" t="s">
        <v>13</v>
      </c>
    </row>
    <row r="806" spans="1:10" ht="14.25">
      <c r="A806" s="334">
        <v>800</v>
      </c>
      <c r="B806" s="344" t="s">
        <v>157</v>
      </c>
      <c r="C806" s="336" t="s">
        <v>800</v>
      </c>
      <c r="D806" s="337"/>
      <c r="E806" s="338">
        <v>2460.9</v>
      </c>
      <c r="F806" s="337"/>
      <c r="G806" s="339">
        <f t="shared" si="12"/>
        <v>2460.9</v>
      </c>
      <c r="H806" s="340">
        <v>42978</v>
      </c>
      <c r="I806" s="336"/>
      <c r="J806" s="341" t="s">
        <v>13</v>
      </c>
    </row>
    <row r="807" spans="1:10" ht="14.25">
      <c r="A807" s="334">
        <v>801</v>
      </c>
      <c r="B807" s="335" t="s">
        <v>157</v>
      </c>
      <c r="C807" s="336" t="s">
        <v>803</v>
      </c>
      <c r="D807" s="337"/>
      <c r="E807" s="338">
        <v>206260.8</v>
      </c>
      <c r="F807" s="337"/>
      <c r="G807" s="339">
        <f t="shared" si="12"/>
        <v>206260.8</v>
      </c>
      <c r="H807" s="340">
        <v>42978</v>
      </c>
      <c r="I807" s="336"/>
      <c r="J807" s="341" t="s">
        <v>171</v>
      </c>
    </row>
    <row r="808" spans="1:10" ht="14.25">
      <c r="A808" s="334">
        <v>802</v>
      </c>
      <c r="B808" s="335" t="s">
        <v>157</v>
      </c>
      <c r="C808" s="336" t="s">
        <v>801</v>
      </c>
      <c r="D808" s="337"/>
      <c r="E808" s="338">
        <v>1207.73</v>
      </c>
      <c r="F808" s="337"/>
      <c r="G808" s="339">
        <f t="shared" si="12"/>
        <v>1207.73</v>
      </c>
      <c r="H808" s="340">
        <v>42978</v>
      </c>
      <c r="I808" s="336"/>
      <c r="J808" s="341" t="s">
        <v>175</v>
      </c>
    </row>
    <row r="809" spans="1:10" ht="14.25">
      <c r="A809" s="334">
        <v>803</v>
      </c>
      <c r="B809" s="335" t="s">
        <v>157</v>
      </c>
      <c r="C809" s="336" t="s">
        <v>802</v>
      </c>
      <c r="D809" s="337"/>
      <c r="E809" s="338">
        <v>28800</v>
      </c>
      <c r="F809" s="337"/>
      <c r="G809" s="339">
        <f t="shared" si="12"/>
        <v>28800</v>
      </c>
      <c r="H809" s="340">
        <v>42978</v>
      </c>
      <c r="I809" s="336"/>
      <c r="J809" s="341" t="s">
        <v>175</v>
      </c>
    </row>
    <row r="810" spans="1:10" ht="14.25">
      <c r="A810" s="334">
        <v>804</v>
      </c>
      <c r="B810" s="335" t="s">
        <v>158</v>
      </c>
      <c r="C810" s="336" t="s">
        <v>799</v>
      </c>
      <c r="D810" s="337"/>
      <c r="E810" s="338">
        <v>7693.4</v>
      </c>
      <c r="F810" s="337"/>
      <c r="G810" s="339">
        <f t="shared" si="12"/>
        <v>7693.4</v>
      </c>
      <c r="H810" s="340">
        <v>42978</v>
      </c>
      <c r="I810" s="336"/>
      <c r="J810" s="341" t="s">
        <v>13</v>
      </c>
    </row>
    <row r="811" spans="1:10" ht="14.25">
      <c r="A811" s="334">
        <v>805</v>
      </c>
      <c r="B811" s="344" t="s">
        <v>158</v>
      </c>
      <c r="C811" s="336" t="s">
        <v>800</v>
      </c>
      <c r="D811" s="337"/>
      <c r="E811" s="338">
        <v>1940.29</v>
      </c>
      <c r="F811" s="337"/>
      <c r="G811" s="339">
        <f t="shared" si="12"/>
        <v>1940.29</v>
      </c>
      <c r="H811" s="340">
        <v>42978</v>
      </c>
      <c r="I811" s="336"/>
      <c r="J811" s="341" t="s">
        <v>13</v>
      </c>
    </row>
    <row r="812" spans="1:10" ht="14.25">
      <c r="A812" s="334">
        <v>806</v>
      </c>
      <c r="B812" s="335" t="s">
        <v>158</v>
      </c>
      <c r="C812" s="336" t="s">
        <v>663</v>
      </c>
      <c r="D812" s="337"/>
      <c r="E812" s="338">
        <v>13332</v>
      </c>
      <c r="F812" s="337"/>
      <c r="G812" s="339">
        <f t="shared" si="12"/>
        <v>13332</v>
      </c>
      <c r="H812" s="340">
        <v>42978</v>
      </c>
      <c r="I812" s="336"/>
      <c r="J812" s="341" t="s">
        <v>13</v>
      </c>
    </row>
    <row r="813" spans="1:10" ht="14.25">
      <c r="A813" s="334">
        <v>807</v>
      </c>
      <c r="B813" s="335" t="s">
        <v>158</v>
      </c>
      <c r="C813" s="336" t="s">
        <v>803</v>
      </c>
      <c r="D813" s="337"/>
      <c r="E813" s="338">
        <v>240000</v>
      </c>
      <c r="F813" s="337"/>
      <c r="G813" s="339">
        <f t="shared" si="12"/>
        <v>240000</v>
      </c>
      <c r="H813" s="340">
        <v>42978</v>
      </c>
      <c r="I813" s="336"/>
      <c r="J813" s="341" t="s">
        <v>171</v>
      </c>
    </row>
    <row r="814" spans="1:10" ht="14.25">
      <c r="A814" s="334">
        <v>808</v>
      </c>
      <c r="B814" s="335" t="s">
        <v>158</v>
      </c>
      <c r="C814" s="336" t="s">
        <v>801</v>
      </c>
      <c r="D814" s="337"/>
      <c r="E814" s="338">
        <v>1207.73</v>
      </c>
      <c r="F814" s="337"/>
      <c r="G814" s="339">
        <f t="shared" si="12"/>
        <v>1207.73</v>
      </c>
      <c r="H814" s="340">
        <v>42978</v>
      </c>
      <c r="I814" s="336"/>
      <c r="J814" s="341" t="s">
        <v>175</v>
      </c>
    </row>
    <row r="815" spans="1:10" ht="14.25">
      <c r="A815" s="334">
        <v>809</v>
      </c>
      <c r="B815" s="335" t="s">
        <v>158</v>
      </c>
      <c r="C815" s="336" t="s">
        <v>802</v>
      </c>
      <c r="D815" s="337"/>
      <c r="E815" s="338">
        <v>28800</v>
      </c>
      <c r="F815" s="337"/>
      <c r="G815" s="339">
        <f t="shared" si="12"/>
        <v>28800</v>
      </c>
      <c r="H815" s="340">
        <v>42978</v>
      </c>
      <c r="I815" s="336"/>
      <c r="J815" s="341" t="s">
        <v>175</v>
      </c>
    </row>
    <row r="816" spans="1:10" ht="14.25">
      <c r="A816" s="334">
        <v>810</v>
      </c>
      <c r="B816" s="335" t="s">
        <v>159</v>
      </c>
      <c r="C816" s="336" t="s">
        <v>799</v>
      </c>
      <c r="D816" s="337"/>
      <c r="E816" s="338">
        <v>5918</v>
      </c>
      <c r="F816" s="337"/>
      <c r="G816" s="339">
        <f t="shared" si="12"/>
        <v>5918</v>
      </c>
      <c r="H816" s="340">
        <v>42978</v>
      </c>
      <c r="I816" s="336"/>
      <c r="J816" s="341" t="s">
        <v>13</v>
      </c>
    </row>
    <row r="817" spans="1:10" ht="14.25">
      <c r="A817" s="334">
        <v>811</v>
      </c>
      <c r="B817" s="344" t="s">
        <v>159</v>
      </c>
      <c r="C817" s="336" t="s">
        <v>800</v>
      </c>
      <c r="D817" s="337"/>
      <c r="E817" s="338">
        <v>1725.07</v>
      </c>
      <c r="F817" s="337"/>
      <c r="G817" s="339">
        <f t="shared" si="12"/>
        <v>1725.07</v>
      </c>
      <c r="H817" s="340">
        <v>42978</v>
      </c>
      <c r="I817" s="336"/>
      <c r="J817" s="341" t="s">
        <v>13</v>
      </c>
    </row>
    <row r="818" spans="1:10" ht="14.25">
      <c r="A818" s="334">
        <v>812</v>
      </c>
      <c r="B818" s="335" t="s">
        <v>159</v>
      </c>
      <c r="C818" s="336" t="s">
        <v>663</v>
      </c>
      <c r="D818" s="337"/>
      <c r="E818" s="338">
        <v>14290</v>
      </c>
      <c r="F818" s="337"/>
      <c r="G818" s="339">
        <f t="shared" si="12"/>
        <v>14290</v>
      </c>
      <c r="H818" s="340">
        <v>42978</v>
      </c>
      <c r="I818" s="336"/>
      <c r="J818" s="341" t="s">
        <v>13</v>
      </c>
    </row>
    <row r="819" spans="1:10" ht="14.25">
      <c r="A819" s="334">
        <v>813</v>
      </c>
      <c r="B819" s="335" t="s">
        <v>159</v>
      </c>
      <c r="C819" s="336" t="s">
        <v>801</v>
      </c>
      <c r="D819" s="337"/>
      <c r="E819" s="338">
        <v>1207.73</v>
      </c>
      <c r="F819" s="337"/>
      <c r="G819" s="339">
        <f t="shared" si="12"/>
        <v>1207.73</v>
      </c>
      <c r="H819" s="340">
        <v>42978</v>
      </c>
      <c r="I819" s="336"/>
      <c r="J819" s="341" t="s">
        <v>175</v>
      </c>
    </row>
    <row r="820" spans="1:10" ht="14.25">
      <c r="A820" s="334">
        <v>814</v>
      </c>
      <c r="B820" s="335" t="s">
        <v>160</v>
      </c>
      <c r="C820" s="336" t="s">
        <v>799</v>
      </c>
      <c r="D820" s="337"/>
      <c r="E820" s="338">
        <v>7693.4</v>
      </c>
      <c r="F820" s="337"/>
      <c r="G820" s="339">
        <f t="shared" si="12"/>
        <v>7693.4</v>
      </c>
      <c r="H820" s="340">
        <v>42978</v>
      </c>
      <c r="I820" s="336"/>
      <c r="J820" s="341" t="s">
        <v>13</v>
      </c>
    </row>
    <row r="821" spans="1:10" ht="14.25">
      <c r="A821" s="334">
        <v>815</v>
      </c>
      <c r="B821" s="344" t="s">
        <v>160</v>
      </c>
      <c r="C821" s="336" t="s">
        <v>800</v>
      </c>
      <c r="D821" s="337"/>
      <c r="E821" s="338">
        <v>1957.22</v>
      </c>
      <c r="F821" s="337"/>
      <c r="G821" s="339">
        <f t="shared" si="12"/>
        <v>1957.22</v>
      </c>
      <c r="H821" s="340">
        <v>42978</v>
      </c>
      <c r="I821" s="336"/>
      <c r="J821" s="341" t="s">
        <v>13</v>
      </c>
    </row>
    <row r="822" spans="1:10" ht="14.25">
      <c r="A822" s="334">
        <v>816</v>
      </c>
      <c r="B822" s="335" t="s">
        <v>160</v>
      </c>
      <c r="C822" s="336" t="s">
        <v>663</v>
      </c>
      <c r="D822" s="337"/>
      <c r="E822" s="338">
        <v>16177</v>
      </c>
      <c r="F822" s="337"/>
      <c r="G822" s="339">
        <f t="shared" si="12"/>
        <v>16177</v>
      </c>
      <c r="H822" s="340">
        <v>42978</v>
      </c>
      <c r="I822" s="336"/>
      <c r="J822" s="341" t="s">
        <v>13</v>
      </c>
    </row>
    <row r="823" spans="1:10" ht="14.25">
      <c r="A823" s="334">
        <v>817</v>
      </c>
      <c r="B823" s="335" t="s">
        <v>160</v>
      </c>
      <c r="C823" s="336" t="s">
        <v>169</v>
      </c>
      <c r="D823" s="337"/>
      <c r="E823" s="338">
        <v>30000</v>
      </c>
      <c r="F823" s="337"/>
      <c r="G823" s="339">
        <f t="shared" si="12"/>
        <v>30000</v>
      </c>
      <c r="H823" s="340">
        <v>42978</v>
      </c>
      <c r="I823" s="336"/>
      <c r="J823" s="341" t="s">
        <v>170</v>
      </c>
    </row>
    <row r="824" spans="1:10" ht="14.25">
      <c r="A824" s="334">
        <v>818</v>
      </c>
      <c r="B824" s="335" t="s">
        <v>160</v>
      </c>
      <c r="C824" s="336" t="s">
        <v>803</v>
      </c>
      <c r="D824" s="337"/>
      <c r="E824" s="338">
        <v>300000</v>
      </c>
      <c r="F824" s="337"/>
      <c r="G824" s="339">
        <f t="shared" si="12"/>
        <v>300000</v>
      </c>
      <c r="H824" s="340">
        <v>42978</v>
      </c>
      <c r="I824" s="336"/>
      <c r="J824" s="341" t="s">
        <v>171</v>
      </c>
    </row>
    <row r="825" spans="1:10" ht="14.25">
      <c r="A825" s="334">
        <v>819</v>
      </c>
      <c r="B825" s="335" t="s">
        <v>160</v>
      </c>
      <c r="C825" s="336" t="s">
        <v>801</v>
      </c>
      <c r="D825" s="337"/>
      <c r="E825" s="338">
        <v>1207.73</v>
      </c>
      <c r="F825" s="337"/>
      <c r="G825" s="339">
        <f t="shared" si="12"/>
        <v>1207.73</v>
      </c>
      <c r="H825" s="340">
        <v>42978</v>
      </c>
      <c r="I825" s="336"/>
      <c r="J825" s="341" t="s">
        <v>175</v>
      </c>
    </row>
    <row r="826" spans="1:10" ht="14.25">
      <c r="A826" s="334">
        <v>820</v>
      </c>
      <c r="B826" s="335" t="s">
        <v>160</v>
      </c>
      <c r="C826" s="336" t="s">
        <v>802</v>
      </c>
      <c r="D826" s="337"/>
      <c r="E826" s="338">
        <v>28800</v>
      </c>
      <c r="F826" s="337"/>
      <c r="G826" s="339">
        <f t="shared" si="12"/>
        <v>28800</v>
      </c>
      <c r="H826" s="340">
        <v>42978</v>
      </c>
      <c r="I826" s="336"/>
      <c r="J826" s="341" t="s">
        <v>175</v>
      </c>
    </row>
    <row r="827" spans="1:10" ht="14.25">
      <c r="A827" s="334">
        <v>821</v>
      </c>
      <c r="B827" s="335" t="s">
        <v>161</v>
      </c>
      <c r="C827" s="336" t="s">
        <v>799</v>
      </c>
      <c r="D827" s="337"/>
      <c r="E827" s="338">
        <v>11029</v>
      </c>
      <c r="F827" s="337"/>
      <c r="G827" s="339">
        <f t="shared" si="12"/>
        <v>11029</v>
      </c>
      <c r="H827" s="340">
        <v>42978</v>
      </c>
      <c r="I827" s="336"/>
      <c r="J827" s="341" t="s">
        <v>13</v>
      </c>
    </row>
    <row r="828" spans="1:10" ht="14.25">
      <c r="A828" s="334">
        <v>822</v>
      </c>
      <c r="B828" s="344" t="s">
        <v>161</v>
      </c>
      <c r="C828" s="336" t="s">
        <v>800</v>
      </c>
      <c r="D828" s="337"/>
      <c r="E828" s="338">
        <v>4350.36</v>
      </c>
      <c r="F828" s="337"/>
      <c r="G828" s="339">
        <f t="shared" si="12"/>
        <v>4350.36</v>
      </c>
      <c r="H828" s="340">
        <v>42978</v>
      </c>
      <c r="I828" s="336"/>
      <c r="J828" s="341" t="s">
        <v>13</v>
      </c>
    </row>
    <row r="829" spans="1:10" ht="14.25">
      <c r="A829" s="334">
        <v>823</v>
      </c>
      <c r="B829" s="335" t="s">
        <v>161</v>
      </c>
      <c r="C829" s="336" t="s">
        <v>663</v>
      </c>
      <c r="D829" s="337"/>
      <c r="E829" s="338">
        <v>2810</v>
      </c>
      <c r="F829" s="337"/>
      <c r="G829" s="339">
        <f t="shared" si="12"/>
        <v>2810</v>
      </c>
      <c r="H829" s="340">
        <v>42978</v>
      </c>
      <c r="I829" s="336"/>
      <c r="J829" s="341" t="s">
        <v>13</v>
      </c>
    </row>
    <row r="830" spans="1:10" ht="14.25">
      <c r="A830" s="334">
        <v>824</v>
      </c>
      <c r="B830" s="335" t="s">
        <v>161</v>
      </c>
      <c r="C830" s="336" t="s">
        <v>801</v>
      </c>
      <c r="D830" s="337"/>
      <c r="E830" s="338">
        <v>1207.73</v>
      </c>
      <c r="F830" s="337"/>
      <c r="G830" s="339">
        <f t="shared" si="12"/>
        <v>1207.73</v>
      </c>
      <c r="H830" s="340">
        <v>42978</v>
      </c>
      <c r="I830" s="336"/>
      <c r="J830" s="341" t="s">
        <v>175</v>
      </c>
    </row>
    <row r="831" spans="1:10" ht="14.25">
      <c r="A831" s="334">
        <v>825</v>
      </c>
      <c r="B831" s="343" t="s">
        <v>161</v>
      </c>
      <c r="C831" s="336" t="s">
        <v>812</v>
      </c>
      <c r="D831" s="337"/>
      <c r="E831" s="338">
        <v>3860</v>
      </c>
      <c r="F831" s="337"/>
      <c r="G831" s="339">
        <f t="shared" si="12"/>
        <v>3860</v>
      </c>
      <c r="H831" s="340">
        <v>42978</v>
      </c>
      <c r="I831" s="336"/>
      <c r="J831" s="341" t="s">
        <v>813</v>
      </c>
    </row>
    <row r="832" spans="1:10" ht="14.25">
      <c r="A832" s="334">
        <v>826</v>
      </c>
      <c r="B832" s="335" t="s">
        <v>162</v>
      </c>
      <c r="C832" s="336" t="s">
        <v>799</v>
      </c>
      <c r="D832" s="337"/>
      <c r="E832" s="338">
        <v>14526</v>
      </c>
      <c r="F832" s="337"/>
      <c r="G832" s="339">
        <f t="shared" si="12"/>
        <v>14526</v>
      </c>
      <c r="H832" s="340">
        <v>42978</v>
      </c>
      <c r="I832" s="336"/>
      <c r="J832" s="341" t="s">
        <v>13</v>
      </c>
    </row>
    <row r="833" spans="1:10" ht="14.25">
      <c r="A833" s="334">
        <v>827</v>
      </c>
      <c r="B833" s="344" t="s">
        <v>162</v>
      </c>
      <c r="C833" s="336" t="s">
        <v>800</v>
      </c>
      <c r="D833" s="337"/>
      <c r="E833" s="338">
        <v>4266.62</v>
      </c>
      <c r="F833" s="337"/>
      <c r="G833" s="339">
        <f t="shared" si="12"/>
        <v>4266.62</v>
      </c>
      <c r="H833" s="340">
        <v>42978</v>
      </c>
      <c r="I833" s="336"/>
      <c r="J833" s="341" t="s">
        <v>13</v>
      </c>
    </row>
    <row r="834" spans="1:10" ht="14.25">
      <c r="A834" s="334">
        <v>828</v>
      </c>
      <c r="B834" s="335" t="s">
        <v>162</v>
      </c>
      <c r="C834" s="336" t="s">
        <v>663</v>
      </c>
      <c r="D834" s="337"/>
      <c r="E834" s="338">
        <v>1437</v>
      </c>
      <c r="F834" s="337"/>
      <c r="G834" s="339">
        <f t="shared" si="12"/>
        <v>1437</v>
      </c>
      <c r="H834" s="340">
        <v>42978</v>
      </c>
      <c r="I834" s="336"/>
      <c r="J834" s="341" t="s">
        <v>13</v>
      </c>
    </row>
    <row r="835" spans="1:10" ht="14.25">
      <c r="A835" s="334">
        <v>829</v>
      </c>
      <c r="B835" s="335" t="s">
        <v>162</v>
      </c>
      <c r="C835" s="336" t="s">
        <v>801</v>
      </c>
      <c r="D835" s="337"/>
      <c r="E835" s="338">
        <v>3623.19</v>
      </c>
      <c r="F835" s="337"/>
      <c r="G835" s="339">
        <f t="shared" si="12"/>
        <v>3623.19</v>
      </c>
      <c r="H835" s="340">
        <v>42978</v>
      </c>
      <c r="I835" s="336"/>
      <c r="J835" s="341" t="s">
        <v>175</v>
      </c>
    </row>
    <row r="836" spans="1:10" ht="14.25">
      <c r="A836" s="334">
        <v>830</v>
      </c>
      <c r="B836" s="335" t="s">
        <v>162</v>
      </c>
      <c r="C836" s="336" t="s">
        <v>810</v>
      </c>
      <c r="D836" s="337"/>
      <c r="E836" s="338">
        <v>20400</v>
      </c>
      <c r="F836" s="337"/>
      <c r="G836" s="339">
        <f t="shared" si="12"/>
        <v>20400</v>
      </c>
      <c r="H836" s="340">
        <v>42978</v>
      </c>
      <c r="I836" s="336"/>
      <c r="J836" s="341" t="s">
        <v>175</v>
      </c>
    </row>
    <row r="837" spans="1:10" ht="14.25">
      <c r="A837" s="334">
        <v>831</v>
      </c>
      <c r="B837" s="335" t="s">
        <v>163</v>
      </c>
      <c r="C837" s="336" t="s">
        <v>799</v>
      </c>
      <c r="D837" s="337"/>
      <c r="E837" s="338">
        <v>14526</v>
      </c>
      <c r="F837" s="337"/>
      <c r="G837" s="339">
        <f t="shared" si="12"/>
        <v>14526</v>
      </c>
      <c r="H837" s="340">
        <v>42978</v>
      </c>
      <c r="I837" s="336"/>
      <c r="J837" s="341" t="s">
        <v>13</v>
      </c>
    </row>
    <row r="838" spans="1:10" ht="14.25">
      <c r="A838" s="334">
        <v>832</v>
      </c>
      <c r="B838" s="344" t="s">
        <v>163</v>
      </c>
      <c r="C838" s="336" t="s">
        <v>800</v>
      </c>
      <c r="D838" s="337"/>
      <c r="E838" s="338">
        <v>4420.64</v>
      </c>
      <c r="F838" s="337"/>
      <c r="G838" s="339">
        <f t="shared" si="12"/>
        <v>4420.64</v>
      </c>
      <c r="H838" s="340">
        <v>42978</v>
      </c>
      <c r="I838" s="336"/>
      <c r="J838" s="341" t="s">
        <v>13</v>
      </c>
    </row>
    <row r="839" spans="1:10" ht="14.25">
      <c r="A839" s="334">
        <v>833</v>
      </c>
      <c r="B839" s="335" t="s">
        <v>163</v>
      </c>
      <c r="C839" s="336" t="s">
        <v>168</v>
      </c>
      <c r="D839" s="337"/>
      <c r="E839" s="338">
        <v>30000</v>
      </c>
      <c r="F839" s="337"/>
      <c r="G839" s="339">
        <f aca="true" t="shared" si="13" ref="G839:G859">SUM(D839:F839)</f>
        <v>30000</v>
      </c>
      <c r="H839" s="340">
        <v>42978</v>
      </c>
      <c r="I839" s="336"/>
      <c r="J839" s="341" t="s">
        <v>167</v>
      </c>
    </row>
    <row r="840" spans="1:10" ht="14.25">
      <c r="A840" s="334">
        <v>834</v>
      </c>
      <c r="B840" s="335" t="s">
        <v>163</v>
      </c>
      <c r="C840" s="336" t="s">
        <v>801</v>
      </c>
      <c r="D840" s="337"/>
      <c r="E840" s="338">
        <v>3623.19</v>
      </c>
      <c r="F840" s="337"/>
      <c r="G840" s="339">
        <f t="shared" si="13"/>
        <v>3623.19</v>
      </c>
      <c r="H840" s="340">
        <v>42978</v>
      </c>
      <c r="I840" s="336"/>
      <c r="J840" s="341" t="s">
        <v>175</v>
      </c>
    </row>
    <row r="841" spans="1:10" ht="14.25">
      <c r="A841" s="334">
        <v>835</v>
      </c>
      <c r="B841" s="335" t="s">
        <v>163</v>
      </c>
      <c r="C841" s="336" t="s">
        <v>810</v>
      </c>
      <c r="D841" s="337"/>
      <c r="E841" s="338">
        <v>20400</v>
      </c>
      <c r="F841" s="337"/>
      <c r="G841" s="339">
        <f t="shared" si="13"/>
        <v>20400</v>
      </c>
      <c r="H841" s="340">
        <v>42978</v>
      </c>
      <c r="I841" s="336"/>
      <c r="J841" s="341" t="s">
        <v>175</v>
      </c>
    </row>
    <row r="842" spans="1:10" ht="14.25">
      <c r="A842" s="334">
        <v>836</v>
      </c>
      <c r="B842" s="335" t="s">
        <v>164</v>
      </c>
      <c r="C842" s="336" t="s">
        <v>799</v>
      </c>
      <c r="D842" s="337"/>
      <c r="E842" s="338">
        <v>20121.2</v>
      </c>
      <c r="F842" s="337"/>
      <c r="G842" s="339">
        <f t="shared" si="13"/>
        <v>20121.2</v>
      </c>
      <c r="H842" s="340">
        <v>42978</v>
      </c>
      <c r="I842" s="336"/>
      <c r="J842" s="341" t="s">
        <v>13</v>
      </c>
    </row>
    <row r="843" spans="1:10" ht="14.25">
      <c r="A843" s="334">
        <v>837</v>
      </c>
      <c r="B843" s="344" t="s">
        <v>164</v>
      </c>
      <c r="C843" s="336" t="s">
        <v>800</v>
      </c>
      <c r="D843" s="337"/>
      <c r="E843" s="338">
        <v>6911.93</v>
      </c>
      <c r="F843" s="337"/>
      <c r="G843" s="339">
        <f t="shared" si="13"/>
        <v>6911.93</v>
      </c>
      <c r="H843" s="340">
        <v>42978</v>
      </c>
      <c r="I843" s="336"/>
      <c r="J843" s="341" t="s">
        <v>13</v>
      </c>
    </row>
    <row r="844" spans="1:10" ht="14.25">
      <c r="A844" s="334">
        <v>838</v>
      </c>
      <c r="B844" s="335" t="s">
        <v>164</v>
      </c>
      <c r="C844" s="336" t="s">
        <v>663</v>
      </c>
      <c r="D844" s="337"/>
      <c r="E844" s="338">
        <v>11649</v>
      </c>
      <c r="F844" s="337"/>
      <c r="G844" s="339">
        <f t="shared" si="13"/>
        <v>11649</v>
      </c>
      <c r="H844" s="340">
        <v>42978</v>
      </c>
      <c r="I844" s="336"/>
      <c r="J844" s="341" t="s">
        <v>13</v>
      </c>
    </row>
    <row r="845" spans="1:10" ht="14.25">
      <c r="A845" s="334">
        <v>839</v>
      </c>
      <c r="B845" s="335" t="s">
        <v>164</v>
      </c>
      <c r="C845" s="336" t="s">
        <v>169</v>
      </c>
      <c r="D845" s="337"/>
      <c r="E845" s="338">
        <v>30000</v>
      </c>
      <c r="F845" s="337"/>
      <c r="G845" s="339">
        <f t="shared" si="13"/>
        <v>30000</v>
      </c>
      <c r="H845" s="340">
        <v>42978</v>
      </c>
      <c r="I845" s="336"/>
      <c r="J845" s="341" t="s">
        <v>170</v>
      </c>
    </row>
    <row r="846" spans="1:10" ht="14.25">
      <c r="A846" s="334">
        <v>840</v>
      </c>
      <c r="B846" s="344" t="s">
        <v>164</v>
      </c>
      <c r="C846" s="336" t="s">
        <v>804</v>
      </c>
      <c r="D846" s="337"/>
      <c r="E846" s="338">
        <v>10000</v>
      </c>
      <c r="F846" s="337"/>
      <c r="G846" s="339">
        <f t="shared" si="13"/>
        <v>10000</v>
      </c>
      <c r="H846" s="340">
        <v>42978</v>
      </c>
      <c r="I846" s="336"/>
      <c r="J846" s="341" t="s">
        <v>172</v>
      </c>
    </row>
    <row r="847" spans="1:10" ht="14.25">
      <c r="A847" s="334">
        <v>841</v>
      </c>
      <c r="B847" s="335" t="s">
        <v>164</v>
      </c>
      <c r="C847" s="336" t="s">
        <v>801</v>
      </c>
      <c r="D847" s="337"/>
      <c r="E847" s="338">
        <v>2415.46</v>
      </c>
      <c r="F847" s="337"/>
      <c r="G847" s="339">
        <f t="shared" si="13"/>
        <v>2415.46</v>
      </c>
      <c r="H847" s="340">
        <v>42978</v>
      </c>
      <c r="I847" s="336"/>
      <c r="J847" s="341" t="s">
        <v>175</v>
      </c>
    </row>
    <row r="848" spans="1:10" ht="14.25">
      <c r="A848" s="334">
        <v>842</v>
      </c>
      <c r="B848" s="335" t="s">
        <v>164</v>
      </c>
      <c r="C848" s="336" t="s">
        <v>802</v>
      </c>
      <c r="D848" s="337"/>
      <c r="E848" s="338">
        <v>168000</v>
      </c>
      <c r="F848" s="337"/>
      <c r="G848" s="339">
        <f t="shared" si="13"/>
        <v>168000</v>
      </c>
      <c r="H848" s="340">
        <v>42978</v>
      </c>
      <c r="I848" s="336"/>
      <c r="J848" s="341" t="s">
        <v>175</v>
      </c>
    </row>
    <row r="849" spans="1:10" ht="14.25">
      <c r="A849" s="334">
        <v>843</v>
      </c>
      <c r="B849" s="335" t="s">
        <v>165</v>
      </c>
      <c r="C849" s="336" t="s">
        <v>799</v>
      </c>
      <c r="D849" s="337"/>
      <c r="E849" s="338">
        <v>10544.8</v>
      </c>
      <c r="F849" s="337"/>
      <c r="G849" s="339">
        <f t="shared" si="13"/>
        <v>10544.8</v>
      </c>
      <c r="H849" s="340">
        <v>42978</v>
      </c>
      <c r="I849" s="336"/>
      <c r="J849" s="341" t="s">
        <v>13</v>
      </c>
    </row>
    <row r="850" spans="1:10" ht="14.25">
      <c r="A850" s="334">
        <v>844</v>
      </c>
      <c r="B850" s="344" t="s">
        <v>165</v>
      </c>
      <c r="C850" s="336" t="s">
        <v>800</v>
      </c>
      <c r="D850" s="337"/>
      <c r="E850" s="338">
        <v>2735.54</v>
      </c>
      <c r="F850" s="337"/>
      <c r="G850" s="339">
        <f t="shared" si="13"/>
        <v>2735.54</v>
      </c>
      <c r="H850" s="340">
        <v>42978</v>
      </c>
      <c r="I850" s="336"/>
      <c r="J850" s="341" t="s">
        <v>13</v>
      </c>
    </row>
    <row r="851" spans="1:10" ht="14.25">
      <c r="A851" s="334">
        <v>845</v>
      </c>
      <c r="B851" s="335" t="s">
        <v>165</v>
      </c>
      <c r="C851" s="336" t="s">
        <v>663</v>
      </c>
      <c r="D851" s="337"/>
      <c r="E851" s="338">
        <v>19833</v>
      </c>
      <c r="F851" s="337"/>
      <c r="G851" s="339">
        <f t="shared" si="13"/>
        <v>19833</v>
      </c>
      <c r="H851" s="340">
        <v>42978</v>
      </c>
      <c r="I851" s="336"/>
      <c r="J851" s="341" t="s">
        <v>13</v>
      </c>
    </row>
    <row r="852" spans="1:10" ht="14.25">
      <c r="A852" s="334">
        <v>846</v>
      </c>
      <c r="B852" s="335" t="s">
        <v>165</v>
      </c>
      <c r="C852" s="336" t="s">
        <v>169</v>
      </c>
      <c r="D852" s="337"/>
      <c r="E852" s="338">
        <v>15000</v>
      </c>
      <c r="F852" s="337"/>
      <c r="G852" s="339">
        <f t="shared" si="13"/>
        <v>15000</v>
      </c>
      <c r="H852" s="340">
        <v>42978</v>
      </c>
      <c r="I852" s="336"/>
      <c r="J852" s="341" t="s">
        <v>170</v>
      </c>
    </row>
    <row r="853" spans="1:10" ht="14.25">
      <c r="A853" s="334">
        <v>847</v>
      </c>
      <c r="B853" s="335" t="s">
        <v>165</v>
      </c>
      <c r="C853" s="336" t="s">
        <v>801</v>
      </c>
      <c r="D853" s="337"/>
      <c r="E853" s="338">
        <v>1207.73</v>
      </c>
      <c r="F853" s="337"/>
      <c r="G853" s="339">
        <f t="shared" si="13"/>
        <v>1207.73</v>
      </c>
      <c r="H853" s="340">
        <v>42978</v>
      </c>
      <c r="I853" s="336"/>
      <c r="J853" s="341" t="s">
        <v>175</v>
      </c>
    </row>
    <row r="854" spans="1:10" ht="14.25">
      <c r="A854" s="334">
        <v>848</v>
      </c>
      <c r="B854" s="335" t="s">
        <v>165</v>
      </c>
      <c r="C854" s="336" t="s">
        <v>802</v>
      </c>
      <c r="D854" s="337"/>
      <c r="E854" s="338">
        <v>84000</v>
      </c>
      <c r="F854" s="337"/>
      <c r="G854" s="339">
        <f t="shared" si="13"/>
        <v>84000</v>
      </c>
      <c r="H854" s="340">
        <v>42978</v>
      </c>
      <c r="I854" s="336"/>
      <c r="J854" s="341" t="s">
        <v>175</v>
      </c>
    </row>
    <row r="855" spans="1:10" ht="14.25">
      <c r="A855" s="334">
        <v>849</v>
      </c>
      <c r="B855" s="335" t="s">
        <v>166</v>
      </c>
      <c r="C855" s="336" t="s">
        <v>799</v>
      </c>
      <c r="D855" s="342"/>
      <c r="E855" s="338">
        <v>10544.8</v>
      </c>
      <c r="F855" s="342"/>
      <c r="G855" s="339">
        <f t="shared" si="13"/>
        <v>10544.8</v>
      </c>
      <c r="H855" s="340">
        <v>42978</v>
      </c>
      <c r="I855" s="343"/>
      <c r="J855" s="341" t="s">
        <v>13</v>
      </c>
    </row>
    <row r="856" spans="1:10" ht="14.25">
      <c r="A856" s="334">
        <v>850</v>
      </c>
      <c r="B856" s="344" t="s">
        <v>166</v>
      </c>
      <c r="C856" s="336" t="s">
        <v>800</v>
      </c>
      <c r="D856" s="337"/>
      <c r="E856" s="338">
        <v>2771.18</v>
      </c>
      <c r="F856" s="337"/>
      <c r="G856" s="339">
        <f t="shared" si="13"/>
        <v>2771.18</v>
      </c>
      <c r="H856" s="340">
        <v>42978</v>
      </c>
      <c r="I856" s="336"/>
      <c r="J856" s="341" t="s">
        <v>13</v>
      </c>
    </row>
    <row r="857" spans="1:10" ht="14.25">
      <c r="A857" s="334">
        <v>851</v>
      </c>
      <c r="B857" s="335" t="s">
        <v>166</v>
      </c>
      <c r="C857" s="336" t="s">
        <v>808</v>
      </c>
      <c r="D857" s="337"/>
      <c r="E857" s="338">
        <v>15000</v>
      </c>
      <c r="F857" s="337"/>
      <c r="G857" s="339">
        <f t="shared" si="13"/>
        <v>15000</v>
      </c>
      <c r="H857" s="340">
        <v>42978</v>
      </c>
      <c r="I857" s="336"/>
      <c r="J857" s="341" t="s">
        <v>167</v>
      </c>
    </row>
    <row r="858" spans="1:10" ht="14.25">
      <c r="A858" s="334">
        <v>852</v>
      </c>
      <c r="B858" s="335" t="s">
        <v>166</v>
      </c>
      <c r="C858" s="336" t="s">
        <v>801</v>
      </c>
      <c r="D858" s="337"/>
      <c r="E858" s="338">
        <v>1207.73</v>
      </c>
      <c r="F858" s="337"/>
      <c r="G858" s="339">
        <f t="shared" si="13"/>
        <v>1207.73</v>
      </c>
      <c r="H858" s="340">
        <v>42978</v>
      </c>
      <c r="I858" s="336"/>
      <c r="J858" s="341" t="s">
        <v>175</v>
      </c>
    </row>
    <row r="859" spans="1:10" ht="14.25">
      <c r="A859" s="334">
        <v>853</v>
      </c>
      <c r="B859" s="335" t="s">
        <v>166</v>
      </c>
      <c r="C859" s="336" t="s">
        <v>802</v>
      </c>
      <c r="D859" s="337"/>
      <c r="E859" s="338">
        <v>84000</v>
      </c>
      <c r="F859" s="337"/>
      <c r="G859" s="339">
        <f t="shared" si="13"/>
        <v>84000</v>
      </c>
      <c r="H859" s="340">
        <v>42978</v>
      </c>
      <c r="I859" s="336"/>
      <c r="J859" s="341" t="s">
        <v>175</v>
      </c>
    </row>
    <row r="860" spans="1:10" ht="14.25">
      <c r="A860" s="343"/>
      <c r="B860" s="343"/>
      <c r="C860" s="337"/>
      <c r="D860" s="337"/>
      <c r="E860" s="339">
        <f>SUM(E7:E859)</f>
        <v>19582395.150000073</v>
      </c>
      <c r="F860" s="337"/>
      <c r="G860" s="339">
        <f>SUM(G7:G859)</f>
        <v>19582395.150000073</v>
      </c>
      <c r="H860" s="336"/>
      <c r="I860" s="336"/>
      <c r="J860" s="337"/>
    </row>
    <row r="861" spans="1:10" ht="14.25">
      <c r="A861" s="304"/>
      <c r="B861" s="304"/>
      <c r="C861" s="303"/>
      <c r="D861" s="303"/>
      <c r="E861" s="303"/>
      <c r="F861" s="303"/>
      <c r="G861" s="305"/>
      <c r="H861" s="302"/>
      <c r="I861" s="302"/>
      <c r="J861" s="303"/>
    </row>
  </sheetData>
  <sheetProtection/>
  <mergeCells count="10">
    <mergeCell ref="J5:J6"/>
    <mergeCell ref="A2:J2"/>
    <mergeCell ref="A3:J3"/>
    <mergeCell ref="A1:J1"/>
    <mergeCell ref="A5:A6"/>
    <mergeCell ref="B5:B6"/>
    <mergeCell ref="C5:C6"/>
    <mergeCell ref="D5:G5"/>
    <mergeCell ref="H5:H6"/>
    <mergeCell ref="I5:I6"/>
  </mergeCells>
  <printOptions/>
  <pageMargins left="0.25" right="0.25"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O54"/>
  <sheetViews>
    <sheetView zoomScale="86" zoomScaleNormal="86" zoomScalePageLayoutView="0" workbookViewId="0" topLeftCell="A1">
      <selection activeCell="B4" sqref="B4:I4"/>
    </sheetView>
  </sheetViews>
  <sheetFormatPr defaultColWidth="9.140625" defaultRowHeight="15"/>
  <cols>
    <col min="1" max="1" width="5.57421875" style="311" customWidth="1"/>
    <col min="2" max="2" width="57.140625" style="323" customWidth="1"/>
    <col min="3" max="3" width="10.57421875" style="321" customWidth="1"/>
    <col min="4" max="4" width="14.140625" style="321" customWidth="1"/>
    <col min="5" max="5" width="10.140625" style="321" customWidth="1"/>
    <col min="6" max="6" width="10.421875" style="321" customWidth="1"/>
    <col min="7" max="7" width="14.57421875" style="321" customWidth="1"/>
    <col min="8" max="8" width="9.57421875" style="321" customWidth="1"/>
    <col min="9" max="9" width="29.421875" style="321" customWidth="1"/>
    <col min="10" max="10" width="0.13671875" style="309" customWidth="1"/>
    <col min="11" max="12" width="0" style="309" hidden="1" customWidth="1"/>
    <col min="13" max="13" width="20.421875" style="309" hidden="1" customWidth="1"/>
    <col min="14" max="14" width="25.8515625" style="309" hidden="1" customWidth="1"/>
    <col min="15" max="15" width="12.421875" style="309" hidden="1" customWidth="1"/>
    <col min="16" max="16384" width="9.140625" style="309" customWidth="1"/>
  </cols>
  <sheetData>
    <row r="1" spans="1:11" ht="21.75" customHeight="1">
      <c r="A1" s="10"/>
      <c r="B1" s="322"/>
      <c r="C1" s="11"/>
      <c r="D1" s="11"/>
      <c r="E1" s="11"/>
      <c r="F1" s="11"/>
      <c r="G1" s="11"/>
      <c r="H1" s="11"/>
      <c r="I1" s="11"/>
      <c r="J1" s="310"/>
      <c r="K1" s="308"/>
    </row>
    <row r="2" spans="2:11" ht="12" customHeight="1">
      <c r="B2" s="419" t="s">
        <v>188</v>
      </c>
      <c r="C2" s="419"/>
      <c r="D2" s="419"/>
      <c r="E2" s="419"/>
      <c r="F2" s="419"/>
      <c r="G2" s="419"/>
      <c r="H2" s="419"/>
      <c r="I2" s="419"/>
      <c r="J2" s="312"/>
      <c r="K2" s="313"/>
    </row>
    <row r="3" spans="2:9" ht="12.75" customHeight="1">
      <c r="B3" s="420" t="s">
        <v>885</v>
      </c>
      <c r="C3" s="420"/>
      <c r="D3" s="420"/>
      <c r="E3" s="420"/>
      <c r="F3" s="420"/>
      <c r="G3" s="420"/>
      <c r="H3" s="420"/>
      <c r="I3" s="420"/>
    </row>
    <row r="4" spans="2:9" ht="12" customHeight="1">
      <c r="B4" s="420" t="s">
        <v>887</v>
      </c>
      <c r="C4" s="420"/>
      <c r="D4" s="420"/>
      <c r="E4" s="420"/>
      <c r="F4" s="420"/>
      <c r="G4" s="420"/>
      <c r="H4" s="420"/>
      <c r="I4" s="420"/>
    </row>
    <row r="5" spans="1:9" ht="17.25" customHeight="1">
      <c r="A5" s="421" t="s">
        <v>178</v>
      </c>
      <c r="B5" s="423" t="s">
        <v>3</v>
      </c>
      <c r="C5" s="425" t="s">
        <v>179</v>
      </c>
      <c r="D5" s="425"/>
      <c r="E5" s="425"/>
      <c r="F5" s="425"/>
      <c r="G5" s="425" t="s">
        <v>5</v>
      </c>
      <c r="H5" s="425" t="s">
        <v>180</v>
      </c>
      <c r="I5" s="427" t="s">
        <v>7</v>
      </c>
    </row>
    <row r="6" spans="1:9" ht="52.5" customHeight="1">
      <c r="A6" s="422"/>
      <c r="B6" s="424"/>
      <c r="C6" s="324" t="s">
        <v>8</v>
      </c>
      <c r="D6" s="324" t="s">
        <v>9</v>
      </c>
      <c r="E6" s="324" t="s">
        <v>10</v>
      </c>
      <c r="F6" s="324" t="s">
        <v>11</v>
      </c>
      <c r="G6" s="426"/>
      <c r="H6" s="426"/>
      <c r="I6" s="428"/>
    </row>
    <row r="7" spans="1:10" ht="19.5" customHeight="1">
      <c r="A7" s="15"/>
      <c r="B7" s="284" t="s">
        <v>182</v>
      </c>
      <c r="C7" s="18"/>
      <c r="D7" s="18"/>
      <c r="E7" s="18"/>
      <c r="F7" s="18"/>
      <c r="G7" s="18"/>
      <c r="H7" s="18"/>
      <c r="I7" s="267"/>
      <c r="J7" s="308"/>
    </row>
    <row r="8" spans="1:10" ht="16.5" customHeight="1">
      <c r="A8" s="59"/>
      <c r="B8" s="329" t="s">
        <v>864</v>
      </c>
      <c r="C8" s="18"/>
      <c r="D8" s="18"/>
      <c r="E8" s="18"/>
      <c r="F8" s="18"/>
      <c r="G8" s="18"/>
      <c r="H8" s="18"/>
      <c r="I8" s="267"/>
      <c r="J8" s="308"/>
    </row>
    <row r="9" spans="1:10" ht="29.25" customHeight="1">
      <c r="A9" s="59">
        <v>1</v>
      </c>
      <c r="B9" s="60" t="s">
        <v>865</v>
      </c>
      <c r="C9" s="20"/>
      <c r="D9" s="20">
        <v>50</v>
      </c>
      <c r="E9" s="20"/>
      <c r="F9" s="20"/>
      <c r="G9" s="20" t="s">
        <v>866</v>
      </c>
      <c r="H9" s="20"/>
      <c r="I9" s="20" t="s">
        <v>834</v>
      </c>
      <c r="J9" s="308"/>
    </row>
    <row r="10" spans="1:10" ht="29.25" customHeight="1">
      <c r="A10" s="330">
        <v>2</v>
      </c>
      <c r="B10" s="60" t="s">
        <v>867</v>
      </c>
      <c r="C10" s="20"/>
      <c r="D10" s="20">
        <v>4</v>
      </c>
      <c r="E10" s="20"/>
      <c r="F10" s="20"/>
      <c r="G10" s="20" t="s">
        <v>837</v>
      </c>
      <c r="H10" s="20"/>
      <c r="I10" s="20" t="s">
        <v>868</v>
      </c>
      <c r="J10" s="308"/>
    </row>
    <row r="11" spans="1:10" ht="29.25" customHeight="1">
      <c r="A11" s="330">
        <v>3</v>
      </c>
      <c r="B11" s="60" t="s">
        <v>869</v>
      </c>
      <c r="C11" s="20"/>
      <c r="D11" s="20">
        <v>5</v>
      </c>
      <c r="E11" s="20"/>
      <c r="F11" s="20"/>
      <c r="G11" s="20" t="s">
        <v>837</v>
      </c>
      <c r="H11" s="20"/>
      <c r="I11" s="20" t="s">
        <v>868</v>
      </c>
      <c r="J11" s="308"/>
    </row>
    <row r="12" spans="1:10" ht="29.25" customHeight="1">
      <c r="A12" s="330">
        <v>4</v>
      </c>
      <c r="B12" s="60" t="s">
        <v>870</v>
      </c>
      <c r="C12" s="20"/>
      <c r="D12" s="20">
        <v>5</v>
      </c>
      <c r="E12" s="20"/>
      <c r="F12" s="20"/>
      <c r="G12" s="20" t="s">
        <v>181</v>
      </c>
      <c r="H12" s="20"/>
      <c r="I12" s="20" t="s">
        <v>868</v>
      </c>
      <c r="J12" s="308"/>
    </row>
    <row r="13" spans="1:10" ht="17.25" customHeight="1">
      <c r="A13" s="330"/>
      <c r="B13" s="284" t="s">
        <v>871</v>
      </c>
      <c r="C13" s="20"/>
      <c r="D13" s="20"/>
      <c r="E13" s="20"/>
      <c r="F13" s="20"/>
      <c r="G13" s="20"/>
      <c r="H13" s="20"/>
      <c r="I13" s="20"/>
      <c r="J13" s="308"/>
    </row>
    <row r="14" spans="1:10" ht="53.25" customHeight="1">
      <c r="A14" s="331">
        <v>1</v>
      </c>
      <c r="B14" s="60" t="s">
        <v>872</v>
      </c>
      <c r="C14" s="20"/>
      <c r="D14" s="20">
        <v>3</v>
      </c>
      <c r="E14" s="20"/>
      <c r="F14" s="20"/>
      <c r="G14" s="20" t="s">
        <v>873</v>
      </c>
      <c r="H14" s="20"/>
      <c r="I14" s="20" t="s">
        <v>868</v>
      </c>
      <c r="J14" s="308"/>
    </row>
    <row r="15" spans="1:10" ht="52.5" customHeight="1">
      <c r="A15" s="331">
        <v>2</v>
      </c>
      <c r="B15" s="60" t="s">
        <v>874</v>
      </c>
      <c r="C15" s="20"/>
      <c r="D15" s="20">
        <v>3</v>
      </c>
      <c r="E15" s="20"/>
      <c r="F15" s="20"/>
      <c r="G15" s="20" t="s">
        <v>873</v>
      </c>
      <c r="H15" s="20"/>
      <c r="I15" s="20" t="s">
        <v>868</v>
      </c>
      <c r="J15" s="308"/>
    </row>
    <row r="16" spans="1:10" ht="52.5" customHeight="1">
      <c r="A16" s="331">
        <v>3</v>
      </c>
      <c r="B16" s="60" t="s">
        <v>875</v>
      </c>
      <c r="C16" s="20"/>
      <c r="D16" s="20">
        <v>3</v>
      </c>
      <c r="E16" s="20"/>
      <c r="F16" s="20"/>
      <c r="G16" s="20" t="s">
        <v>873</v>
      </c>
      <c r="H16" s="20"/>
      <c r="I16" s="20" t="s">
        <v>868</v>
      </c>
      <c r="J16" s="308"/>
    </row>
    <row r="17" spans="1:10" ht="52.5" customHeight="1">
      <c r="A17" s="331">
        <v>4</v>
      </c>
      <c r="B17" s="60" t="s">
        <v>876</v>
      </c>
      <c r="C17" s="20"/>
      <c r="D17" s="20">
        <v>3</v>
      </c>
      <c r="E17" s="20"/>
      <c r="F17" s="20"/>
      <c r="G17" s="20" t="s">
        <v>873</v>
      </c>
      <c r="H17" s="20"/>
      <c r="I17" s="20" t="s">
        <v>868</v>
      </c>
      <c r="J17" s="308"/>
    </row>
    <row r="18" spans="1:10" ht="29.25" customHeight="1">
      <c r="A18" s="59">
        <v>5</v>
      </c>
      <c r="B18" s="60" t="s">
        <v>877</v>
      </c>
      <c r="C18" s="20"/>
      <c r="D18" s="20">
        <v>30</v>
      </c>
      <c r="E18" s="20"/>
      <c r="F18" s="20"/>
      <c r="G18" s="20" t="s">
        <v>847</v>
      </c>
      <c r="H18" s="20"/>
      <c r="I18" s="20" t="s">
        <v>834</v>
      </c>
      <c r="J18" s="308"/>
    </row>
    <row r="19" spans="1:10" ht="29.25" customHeight="1">
      <c r="A19" s="59">
        <v>6</v>
      </c>
      <c r="B19" s="60" t="s">
        <v>878</v>
      </c>
      <c r="C19" s="20"/>
      <c r="D19" s="20">
        <v>40</v>
      </c>
      <c r="E19" s="20"/>
      <c r="F19" s="20"/>
      <c r="G19" s="20" t="s">
        <v>879</v>
      </c>
      <c r="H19" s="20"/>
      <c r="I19" s="20" t="s">
        <v>834</v>
      </c>
      <c r="J19" s="308"/>
    </row>
    <row r="20" spans="1:10" ht="29.25" customHeight="1">
      <c r="A20" s="59">
        <v>7</v>
      </c>
      <c r="B20" s="60" t="s">
        <v>880</v>
      </c>
      <c r="C20" s="20"/>
      <c r="D20" s="20">
        <v>60</v>
      </c>
      <c r="E20" s="20"/>
      <c r="F20" s="20"/>
      <c r="G20" s="20" t="s">
        <v>881</v>
      </c>
      <c r="H20" s="20"/>
      <c r="I20" s="20" t="s">
        <v>834</v>
      </c>
      <c r="J20" s="308"/>
    </row>
    <row r="21" spans="1:10" ht="29.25" customHeight="1">
      <c r="A21" s="59">
        <v>8</v>
      </c>
      <c r="B21" s="60" t="s">
        <v>882</v>
      </c>
      <c r="C21" s="20"/>
      <c r="D21" s="20">
        <v>30</v>
      </c>
      <c r="E21" s="20"/>
      <c r="F21" s="20"/>
      <c r="G21" s="20" t="s">
        <v>181</v>
      </c>
      <c r="H21" s="20"/>
      <c r="I21" s="20" t="s">
        <v>834</v>
      </c>
      <c r="J21" s="308"/>
    </row>
    <row r="22" spans="1:10" ht="29.25" customHeight="1">
      <c r="A22" s="59">
        <v>9</v>
      </c>
      <c r="B22" s="60" t="s">
        <v>883</v>
      </c>
      <c r="C22" s="20"/>
      <c r="D22" s="20">
        <v>15</v>
      </c>
      <c r="E22" s="20"/>
      <c r="F22" s="20"/>
      <c r="G22" s="20" t="s">
        <v>181</v>
      </c>
      <c r="H22" s="20"/>
      <c r="I22" s="20" t="s">
        <v>834</v>
      </c>
      <c r="J22" s="308"/>
    </row>
    <row r="23" spans="1:10" ht="51" customHeight="1">
      <c r="A23" s="59">
        <v>10</v>
      </c>
      <c r="B23" s="60" t="s">
        <v>646</v>
      </c>
      <c r="C23" s="20"/>
      <c r="D23" s="20">
        <v>50</v>
      </c>
      <c r="E23" s="20"/>
      <c r="F23" s="20"/>
      <c r="G23" s="20" t="s">
        <v>851</v>
      </c>
      <c r="H23" s="20"/>
      <c r="I23" s="20" t="s">
        <v>834</v>
      </c>
      <c r="J23" s="308"/>
    </row>
    <row r="24" spans="1:15" ht="12" customHeight="1">
      <c r="A24" s="325"/>
      <c r="B24" s="326" t="s">
        <v>521</v>
      </c>
      <c r="C24" s="327"/>
      <c r="D24" s="328">
        <f>D9+D10+D11+D12+D14+D15+D16+D17+D18+D19+D20+D21+D22+D23</f>
        <v>301</v>
      </c>
      <c r="E24" s="328"/>
      <c r="F24" s="327"/>
      <c r="G24" s="328"/>
      <c r="H24" s="328"/>
      <c r="I24" s="328"/>
      <c r="J24" s="318"/>
      <c r="K24" s="318"/>
      <c r="L24" s="318"/>
      <c r="M24" s="318"/>
      <c r="N24" s="318"/>
      <c r="O24" s="318"/>
    </row>
    <row r="25" spans="1:10" ht="11.25">
      <c r="A25" s="10"/>
      <c r="B25" s="322"/>
      <c r="C25" s="30"/>
      <c r="D25" s="30"/>
      <c r="E25" s="30"/>
      <c r="F25" s="30"/>
      <c r="G25" s="30"/>
      <c r="H25" s="30"/>
      <c r="I25" s="30"/>
      <c r="J25" s="308"/>
    </row>
    <row r="26" spans="1:10" ht="11.25">
      <c r="A26" s="10"/>
      <c r="B26" s="322"/>
      <c r="C26" s="30"/>
      <c r="D26" s="30"/>
      <c r="E26" s="30"/>
      <c r="F26" s="30"/>
      <c r="G26" s="30"/>
      <c r="H26" s="30"/>
      <c r="I26" s="30"/>
      <c r="J26" s="308"/>
    </row>
    <row r="27" spans="1:10" ht="11.25">
      <c r="A27" s="10"/>
      <c r="B27" s="322"/>
      <c r="C27" s="30"/>
      <c r="D27" s="30"/>
      <c r="E27" s="30"/>
      <c r="F27" s="30"/>
      <c r="G27" s="30"/>
      <c r="H27" s="30"/>
      <c r="I27" s="30"/>
      <c r="J27" s="308"/>
    </row>
    <row r="28" spans="1:10" ht="11.25">
      <c r="A28" s="10"/>
      <c r="B28" s="322"/>
      <c r="C28" s="30"/>
      <c r="D28" s="30"/>
      <c r="E28" s="30"/>
      <c r="F28" s="30"/>
      <c r="G28" s="30"/>
      <c r="H28" s="30"/>
      <c r="I28" s="30"/>
      <c r="J28" s="308"/>
    </row>
    <row r="29" spans="1:10" ht="11.25">
      <c r="A29" s="10"/>
      <c r="B29" s="322"/>
      <c r="C29" s="30"/>
      <c r="D29" s="30"/>
      <c r="E29" s="30"/>
      <c r="F29" s="30"/>
      <c r="G29" s="30"/>
      <c r="H29" s="30"/>
      <c r="I29" s="30"/>
      <c r="J29" s="308"/>
    </row>
    <row r="30" spans="1:10" ht="11.25">
      <c r="A30" s="10"/>
      <c r="B30" s="322"/>
      <c r="C30" s="30"/>
      <c r="D30" s="30"/>
      <c r="E30" s="30"/>
      <c r="F30" s="30"/>
      <c r="G30" s="30"/>
      <c r="H30" s="30"/>
      <c r="I30" s="30"/>
      <c r="J30" s="308"/>
    </row>
    <row r="31" spans="1:10" ht="11.25">
      <c r="A31" s="10"/>
      <c r="B31" s="322"/>
      <c r="C31" s="30"/>
      <c r="D31" s="30"/>
      <c r="E31" s="30"/>
      <c r="F31" s="30"/>
      <c r="G31" s="30"/>
      <c r="H31" s="30"/>
      <c r="I31" s="30"/>
      <c r="J31" s="308"/>
    </row>
    <row r="32" spans="1:10" ht="11.25">
      <c r="A32" s="10"/>
      <c r="B32" s="322"/>
      <c r="C32" s="30"/>
      <c r="D32" s="30"/>
      <c r="E32" s="30"/>
      <c r="F32" s="30"/>
      <c r="G32" s="30"/>
      <c r="H32" s="30"/>
      <c r="I32" s="30"/>
      <c r="J32" s="308"/>
    </row>
    <row r="33" spans="1:10" ht="11.25">
      <c r="A33" s="10"/>
      <c r="B33" s="322"/>
      <c r="C33" s="30"/>
      <c r="D33" s="30"/>
      <c r="E33" s="30"/>
      <c r="F33" s="30"/>
      <c r="G33" s="30"/>
      <c r="H33" s="30"/>
      <c r="I33" s="30"/>
      <c r="J33" s="308"/>
    </row>
    <row r="34" spans="1:10" ht="11.25">
      <c r="A34" s="10"/>
      <c r="B34" s="322"/>
      <c r="C34" s="30"/>
      <c r="D34" s="30"/>
      <c r="E34" s="30"/>
      <c r="F34" s="30"/>
      <c r="G34" s="30"/>
      <c r="H34" s="30"/>
      <c r="I34" s="30"/>
      <c r="J34" s="308"/>
    </row>
    <row r="35" spans="1:10" ht="11.25">
      <c r="A35" s="10"/>
      <c r="B35" s="322"/>
      <c r="C35" s="30"/>
      <c r="D35" s="30"/>
      <c r="E35" s="30"/>
      <c r="F35" s="30"/>
      <c r="G35" s="30"/>
      <c r="H35" s="30"/>
      <c r="I35" s="30"/>
      <c r="J35" s="308"/>
    </row>
    <row r="36" spans="1:10" ht="11.25">
      <c r="A36" s="10"/>
      <c r="B36" s="322"/>
      <c r="C36" s="30"/>
      <c r="D36" s="30"/>
      <c r="E36" s="30"/>
      <c r="F36" s="30"/>
      <c r="G36" s="30"/>
      <c r="H36" s="30"/>
      <c r="I36" s="30"/>
      <c r="J36" s="308"/>
    </row>
    <row r="37" spans="1:10" ht="11.25">
      <c r="A37" s="10"/>
      <c r="B37" s="322"/>
      <c r="C37" s="30"/>
      <c r="D37" s="30"/>
      <c r="E37" s="30"/>
      <c r="F37" s="30"/>
      <c r="G37" s="30"/>
      <c r="H37" s="30"/>
      <c r="I37" s="30"/>
      <c r="J37" s="308"/>
    </row>
    <row r="38" spans="1:10" ht="11.25">
      <c r="A38" s="10"/>
      <c r="B38" s="322"/>
      <c r="C38" s="30"/>
      <c r="D38" s="30"/>
      <c r="E38" s="30"/>
      <c r="F38" s="30"/>
      <c r="G38" s="30"/>
      <c r="H38" s="30"/>
      <c r="I38" s="30"/>
      <c r="J38" s="308"/>
    </row>
    <row r="39" spans="1:10" ht="11.25">
      <c r="A39" s="10"/>
      <c r="B39" s="322"/>
      <c r="C39" s="30"/>
      <c r="D39" s="30"/>
      <c r="E39" s="30"/>
      <c r="F39" s="30"/>
      <c r="G39" s="30"/>
      <c r="H39" s="30"/>
      <c r="I39" s="30"/>
      <c r="J39" s="308"/>
    </row>
    <row r="40" spans="1:10" ht="11.25">
      <c r="A40" s="10"/>
      <c r="B40" s="322"/>
      <c r="C40" s="30"/>
      <c r="D40" s="30"/>
      <c r="E40" s="30"/>
      <c r="F40" s="30"/>
      <c r="G40" s="30"/>
      <c r="H40" s="30"/>
      <c r="I40" s="30"/>
      <c r="J40" s="308"/>
    </row>
    <row r="41" spans="1:10" ht="11.25">
      <c r="A41" s="10"/>
      <c r="B41" s="322"/>
      <c r="C41" s="30"/>
      <c r="D41" s="30"/>
      <c r="E41" s="30"/>
      <c r="F41" s="30"/>
      <c r="G41" s="30"/>
      <c r="H41" s="30"/>
      <c r="I41" s="30"/>
      <c r="J41" s="308"/>
    </row>
    <row r="42" spans="1:10" ht="11.25">
      <c r="A42" s="10"/>
      <c r="B42" s="322"/>
      <c r="C42" s="30"/>
      <c r="D42" s="30"/>
      <c r="E42" s="30"/>
      <c r="F42" s="30"/>
      <c r="G42" s="30"/>
      <c r="H42" s="30"/>
      <c r="I42" s="30"/>
      <c r="J42" s="308"/>
    </row>
    <row r="43" spans="1:10" ht="11.25">
      <c r="A43" s="10"/>
      <c r="B43" s="322"/>
      <c r="C43" s="30"/>
      <c r="D43" s="30"/>
      <c r="E43" s="30"/>
      <c r="F43" s="30"/>
      <c r="G43" s="30"/>
      <c r="H43" s="30"/>
      <c r="I43" s="30"/>
      <c r="J43" s="308"/>
    </row>
    <row r="44" spans="1:10" ht="11.25">
      <c r="A44" s="10"/>
      <c r="B44" s="322"/>
      <c r="C44" s="30"/>
      <c r="D44" s="30"/>
      <c r="E44" s="30"/>
      <c r="F44" s="30"/>
      <c r="G44" s="30"/>
      <c r="H44" s="30"/>
      <c r="I44" s="30"/>
      <c r="J44" s="308"/>
    </row>
    <row r="45" spans="1:10" ht="11.25">
      <c r="A45" s="10"/>
      <c r="B45" s="322"/>
      <c r="C45" s="30"/>
      <c r="D45" s="30"/>
      <c r="E45" s="30"/>
      <c r="F45" s="30"/>
      <c r="G45" s="30"/>
      <c r="H45" s="30"/>
      <c r="I45" s="30"/>
      <c r="J45" s="308"/>
    </row>
    <row r="46" spans="1:10" ht="11.25">
      <c r="A46" s="10"/>
      <c r="B46" s="322"/>
      <c r="C46" s="30"/>
      <c r="D46" s="30"/>
      <c r="E46" s="30"/>
      <c r="F46" s="30"/>
      <c r="G46" s="30"/>
      <c r="H46" s="30"/>
      <c r="I46" s="30"/>
      <c r="J46" s="308"/>
    </row>
    <row r="47" spans="1:10" ht="11.25">
      <c r="A47" s="10"/>
      <c r="B47" s="322"/>
      <c r="C47" s="30"/>
      <c r="D47" s="30"/>
      <c r="E47" s="30"/>
      <c r="F47" s="30"/>
      <c r="G47" s="30"/>
      <c r="H47" s="30"/>
      <c r="I47" s="30"/>
      <c r="J47" s="308"/>
    </row>
    <row r="48" spans="1:10" ht="11.25">
      <c r="A48" s="10"/>
      <c r="B48" s="322"/>
      <c r="C48" s="30"/>
      <c r="D48" s="30"/>
      <c r="E48" s="30"/>
      <c r="F48" s="30"/>
      <c r="G48" s="30"/>
      <c r="H48" s="30"/>
      <c r="I48" s="30"/>
      <c r="J48" s="308"/>
    </row>
    <row r="49" spans="1:10" ht="11.25">
      <c r="A49" s="10"/>
      <c r="B49" s="322"/>
      <c r="C49" s="30"/>
      <c r="D49" s="30"/>
      <c r="E49" s="30"/>
      <c r="F49" s="30"/>
      <c r="G49" s="30"/>
      <c r="H49" s="30"/>
      <c r="I49" s="30"/>
      <c r="J49" s="308"/>
    </row>
    <row r="50" spans="1:10" ht="11.25">
      <c r="A50" s="10"/>
      <c r="B50" s="322"/>
      <c r="C50" s="30"/>
      <c r="D50" s="30"/>
      <c r="E50" s="30"/>
      <c r="F50" s="30"/>
      <c r="G50" s="30"/>
      <c r="H50" s="30"/>
      <c r="I50" s="30"/>
      <c r="J50" s="308"/>
    </row>
    <row r="51" spans="1:10" ht="11.25">
      <c r="A51" s="10"/>
      <c r="B51" s="322"/>
      <c r="C51" s="30"/>
      <c r="D51" s="30"/>
      <c r="E51" s="30"/>
      <c r="F51" s="30"/>
      <c r="G51" s="30"/>
      <c r="H51" s="30"/>
      <c r="I51" s="30"/>
      <c r="J51" s="308"/>
    </row>
    <row r="52" spans="1:10" ht="11.25">
      <c r="A52" s="10"/>
      <c r="B52" s="322"/>
      <c r="C52" s="30"/>
      <c r="D52" s="30"/>
      <c r="E52" s="30"/>
      <c r="F52" s="30"/>
      <c r="G52" s="30"/>
      <c r="H52" s="30"/>
      <c r="I52" s="30"/>
      <c r="J52" s="308"/>
    </row>
    <row r="53" spans="1:10" ht="11.25">
      <c r="A53" s="10"/>
      <c r="B53" s="322"/>
      <c r="C53" s="30"/>
      <c r="D53" s="30"/>
      <c r="E53" s="30"/>
      <c r="F53" s="30"/>
      <c r="G53" s="30"/>
      <c r="H53" s="30"/>
      <c r="I53" s="30"/>
      <c r="J53" s="308"/>
    </row>
    <row r="54" spans="1:10" ht="11.25">
      <c r="A54" s="10"/>
      <c r="B54" s="322"/>
      <c r="C54" s="30"/>
      <c r="D54" s="30"/>
      <c r="E54" s="30"/>
      <c r="F54" s="30"/>
      <c r="G54" s="30"/>
      <c r="H54" s="30"/>
      <c r="I54" s="30"/>
      <c r="J54" s="308"/>
    </row>
  </sheetData>
  <sheetProtection selectLockedCells="1" selectUnlockedCells="1"/>
  <mergeCells count="9">
    <mergeCell ref="B2:I2"/>
    <mergeCell ref="B3:I3"/>
    <mergeCell ref="B4:I4"/>
    <mergeCell ref="A5:A6"/>
    <mergeCell ref="B5:B6"/>
    <mergeCell ref="C5:F5"/>
    <mergeCell ref="G5:G6"/>
    <mergeCell ref="H5:H6"/>
    <mergeCell ref="I5:I6"/>
  </mergeCells>
  <printOptions/>
  <pageMargins left="1.0236220472440944" right="0.1968503937007874" top="0.15748031496062992" bottom="0.15748031496062992" header="0.5118110236220472" footer="0.5118110236220472"/>
  <pageSetup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dimension ref="A1:P80"/>
  <sheetViews>
    <sheetView zoomScale="86" zoomScaleNormal="86" zoomScalePageLayoutView="0" workbookViewId="0" topLeftCell="A1">
      <selection activeCell="B4" sqref="B4:I4"/>
    </sheetView>
  </sheetViews>
  <sheetFormatPr defaultColWidth="9.140625" defaultRowHeight="15"/>
  <cols>
    <col min="1" max="1" width="5.57421875" style="311" customWidth="1"/>
    <col min="2" max="2" width="57.140625" style="309" customWidth="1"/>
    <col min="3" max="3" width="10.57421875" style="321" customWidth="1"/>
    <col min="4" max="4" width="14.140625" style="321" customWidth="1"/>
    <col min="5" max="5" width="10.140625" style="321" customWidth="1"/>
    <col min="6" max="6" width="10.421875" style="321" customWidth="1"/>
    <col min="7" max="7" width="14.57421875" style="321" customWidth="1"/>
    <col min="8" max="8" width="9.57421875" style="321" customWidth="1"/>
    <col min="9" max="9" width="21.8515625" style="321" customWidth="1"/>
    <col min="10" max="10" width="0.13671875" style="309" customWidth="1"/>
    <col min="11" max="15" width="0" style="309" hidden="1" customWidth="1"/>
    <col min="16" max="16384" width="9.140625" style="309" customWidth="1"/>
  </cols>
  <sheetData>
    <row r="1" spans="1:11" ht="21.75" customHeight="1">
      <c r="A1" s="10"/>
      <c r="B1" s="11"/>
      <c r="C1" s="11"/>
      <c r="D1" s="11"/>
      <c r="E1" s="11"/>
      <c r="F1" s="11"/>
      <c r="G1" s="11"/>
      <c r="H1" s="11"/>
      <c r="I1" s="11"/>
      <c r="J1" s="310"/>
      <c r="K1" s="308"/>
    </row>
    <row r="2" spans="2:11" ht="27.75" customHeight="1">
      <c r="B2" s="420" t="s">
        <v>188</v>
      </c>
      <c r="C2" s="420"/>
      <c r="D2" s="420"/>
      <c r="E2" s="420"/>
      <c r="F2" s="420"/>
      <c r="G2" s="420"/>
      <c r="H2" s="420"/>
      <c r="I2" s="420"/>
      <c r="J2" s="312"/>
      <c r="K2" s="313"/>
    </row>
    <row r="3" spans="2:9" ht="12.75" customHeight="1">
      <c r="B3" s="420" t="s">
        <v>885</v>
      </c>
      <c r="C3" s="420"/>
      <c r="D3" s="420"/>
      <c r="E3" s="420"/>
      <c r="F3" s="420"/>
      <c r="G3" s="420"/>
      <c r="H3" s="420"/>
      <c r="I3" s="420"/>
    </row>
    <row r="4" spans="2:9" ht="12" customHeight="1">
      <c r="B4" s="420" t="s">
        <v>887</v>
      </c>
      <c r="C4" s="420"/>
      <c r="D4" s="420"/>
      <c r="E4" s="420"/>
      <c r="F4" s="420"/>
      <c r="G4" s="420"/>
      <c r="H4" s="420"/>
      <c r="I4" s="420"/>
    </row>
    <row r="5" spans="1:9" ht="17.25" customHeight="1">
      <c r="A5" s="421" t="s">
        <v>178</v>
      </c>
      <c r="B5" s="430" t="s">
        <v>3</v>
      </c>
      <c r="C5" s="425" t="s">
        <v>179</v>
      </c>
      <c r="D5" s="425"/>
      <c r="E5" s="425"/>
      <c r="F5" s="425"/>
      <c r="G5" s="425" t="s">
        <v>5</v>
      </c>
      <c r="H5" s="425" t="s">
        <v>180</v>
      </c>
      <c r="I5" s="427" t="s">
        <v>7</v>
      </c>
    </row>
    <row r="6" spans="1:9" ht="52.5" customHeight="1">
      <c r="A6" s="421"/>
      <c r="B6" s="430"/>
      <c r="C6" s="314" t="s">
        <v>8</v>
      </c>
      <c r="D6" s="314" t="s">
        <v>9</v>
      </c>
      <c r="E6" s="314" t="s">
        <v>10</v>
      </c>
      <c r="F6" s="314" t="s">
        <v>11</v>
      </c>
      <c r="G6" s="425"/>
      <c r="H6" s="425"/>
      <c r="I6" s="427"/>
    </row>
    <row r="7" spans="1:9" ht="15.75" customHeight="1">
      <c r="A7" s="315"/>
      <c r="B7" s="315" t="s">
        <v>375</v>
      </c>
      <c r="C7" s="315"/>
      <c r="D7" s="315"/>
      <c r="E7" s="315"/>
      <c r="F7" s="315"/>
      <c r="G7" s="315"/>
      <c r="H7" s="315"/>
      <c r="I7" s="315"/>
    </row>
    <row r="8" spans="1:9" ht="15.75" customHeight="1">
      <c r="A8" s="315"/>
      <c r="B8" s="316" t="s">
        <v>832</v>
      </c>
      <c r="C8" s="315"/>
      <c r="D8" s="429">
        <v>140</v>
      </c>
      <c r="E8" s="315"/>
      <c r="F8" s="315"/>
      <c r="G8" s="429" t="s">
        <v>833</v>
      </c>
      <c r="H8" s="315"/>
      <c r="I8" s="315" t="s">
        <v>834</v>
      </c>
    </row>
    <row r="9" spans="1:9" ht="15.75" customHeight="1">
      <c r="A9" s="315"/>
      <c r="B9" s="316" t="s">
        <v>835</v>
      </c>
      <c r="C9" s="315"/>
      <c r="D9" s="429"/>
      <c r="E9" s="315"/>
      <c r="F9" s="315"/>
      <c r="G9" s="429"/>
      <c r="H9" s="315"/>
      <c r="I9" s="315" t="s">
        <v>834</v>
      </c>
    </row>
    <row r="10" spans="1:9" ht="15.75" customHeight="1">
      <c r="A10" s="315"/>
      <c r="B10" s="316" t="s">
        <v>836</v>
      </c>
      <c r="C10" s="315"/>
      <c r="D10" s="429">
        <v>15</v>
      </c>
      <c r="E10" s="315"/>
      <c r="F10" s="315"/>
      <c r="G10" s="429" t="s">
        <v>837</v>
      </c>
      <c r="H10" s="315"/>
      <c r="I10" s="315" t="s">
        <v>834</v>
      </c>
    </row>
    <row r="11" spans="1:9" ht="15.75" customHeight="1">
      <c r="A11" s="315"/>
      <c r="B11" s="316" t="s">
        <v>838</v>
      </c>
      <c r="C11" s="315"/>
      <c r="D11" s="429"/>
      <c r="E11" s="315"/>
      <c r="F11" s="315"/>
      <c r="G11" s="429"/>
      <c r="H11" s="315"/>
      <c r="I11" s="315" t="s">
        <v>834</v>
      </c>
    </row>
    <row r="12" spans="1:9" ht="15.75" customHeight="1">
      <c r="A12" s="315"/>
      <c r="B12" s="316" t="s">
        <v>839</v>
      </c>
      <c r="C12" s="315"/>
      <c r="D12" s="315">
        <v>3</v>
      </c>
      <c r="E12" s="315"/>
      <c r="F12" s="315"/>
      <c r="G12" s="315" t="s">
        <v>181</v>
      </c>
      <c r="H12" s="315"/>
      <c r="I12" s="315" t="s">
        <v>834</v>
      </c>
    </row>
    <row r="13" spans="1:9" ht="15.75" customHeight="1">
      <c r="A13" s="315"/>
      <c r="B13" s="316" t="s">
        <v>840</v>
      </c>
      <c r="C13" s="315"/>
      <c r="D13" s="315">
        <v>2.5</v>
      </c>
      <c r="E13" s="315"/>
      <c r="F13" s="315"/>
      <c r="G13" s="315" t="s">
        <v>833</v>
      </c>
      <c r="H13" s="315"/>
      <c r="I13" s="315" t="s">
        <v>841</v>
      </c>
    </row>
    <row r="14" spans="1:9" ht="15.75" customHeight="1">
      <c r="A14" s="315"/>
      <c r="B14" s="315" t="s">
        <v>842</v>
      </c>
      <c r="C14" s="315"/>
      <c r="D14" s="315"/>
      <c r="E14" s="315"/>
      <c r="F14" s="315"/>
      <c r="G14" s="315"/>
      <c r="H14" s="315"/>
      <c r="I14" s="315"/>
    </row>
    <row r="15" spans="1:9" ht="15.75" customHeight="1">
      <c r="A15" s="315"/>
      <c r="B15" s="316" t="s">
        <v>843</v>
      </c>
      <c r="C15" s="315"/>
      <c r="D15" s="315">
        <v>150</v>
      </c>
      <c r="E15" s="315"/>
      <c r="F15" s="315"/>
      <c r="G15" s="315" t="s">
        <v>181</v>
      </c>
      <c r="H15" s="315"/>
      <c r="I15" s="315" t="s">
        <v>834</v>
      </c>
    </row>
    <row r="16" spans="1:9" ht="21" customHeight="1">
      <c r="A16" s="315"/>
      <c r="B16" s="316" t="s">
        <v>844</v>
      </c>
      <c r="C16" s="315"/>
      <c r="D16" s="315">
        <v>40</v>
      </c>
      <c r="E16" s="315"/>
      <c r="F16" s="315"/>
      <c r="G16" s="315" t="s">
        <v>181</v>
      </c>
      <c r="H16" s="315"/>
      <c r="I16" s="315" t="s">
        <v>834</v>
      </c>
    </row>
    <row r="17" spans="1:9" ht="21" customHeight="1">
      <c r="A17" s="315"/>
      <c r="B17" s="316" t="s">
        <v>840</v>
      </c>
      <c r="C17" s="315"/>
      <c r="D17" s="315">
        <v>2.1</v>
      </c>
      <c r="E17" s="315"/>
      <c r="F17" s="315"/>
      <c r="G17" s="315" t="s">
        <v>833</v>
      </c>
      <c r="H17" s="315"/>
      <c r="I17" s="315" t="s">
        <v>841</v>
      </c>
    </row>
    <row r="18" spans="1:9" ht="15.75" customHeight="1">
      <c r="A18" s="315"/>
      <c r="B18" s="315" t="s">
        <v>376</v>
      </c>
      <c r="C18" s="315"/>
      <c r="D18" s="315"/>
      <c r="E18" s="315"/>
      <c r="F18" s="315"/>
      <c r="G18" s="315"/>
      <c r="H18" s="315"/>
      <c r="I18" s="315"/>
    </row>
    <row r="19" spans="1:9" ht="15.75" customHeight="1">
      <c r="A19" s="315"/>
      <c r="B19" s="317" t="s">
        <v>845</v>
      </c>
      <c r="C19" s="315"/>
      <c r="D19" s="315">
        <v>2</v>
      </c>
      <c r="E19" s="315"/>
      <c r="F19" s="315"/>
      <c r="G19" s="315" t="s">
        <v>837</v>
      </c>
      <c r="H19" s="315"/>
      <c r="I19" s="315" t="s">
        <v>841</v>
      </c>
    </row>
    <row r="20" spans="1:9" ht="15.75" customHeight="1">
      <c r="A20" s="315"/>
      <c r="B20" s="317" t="s">
        <v>846</v>
      </c>
      <c r="C20" s="315"/>
      <c r="D20" s="315">
        <v>119</v>
      </c>
      <c r="E20" s="315"/>
      <c r="F20" s="315"/>
      <c r="G20" s="315" t="s">
        <v>847</v>
      </c>
      <c r="H20" s="315"/>
      <c r="I20" s="315" t="s">
        <v>834</v>
      </c>
    </row>
    <row r="21" spans="1:9" ht="15.75" customHeight="1">
      <c r="A21" s="315"/>
      <c r="B21" s="317" t="s">
        <v>848</v>
      </c>
      <c r="C21" s="315"/>
      <c r="D21" s="315">
        <v>130</v>
      </c>
      <c r="E21" s="315"/>
      <c r="F21" s="315"/>
      <c r="G21" s="315" t="s">
        <v>833</v>
      </c>
      <c r="H21" s="315"/>
      <c r="I21" s="315" t="s">
        <v>834</v>
      </c>
    </row>
    <row r="22" spans="1:9" ht="15.75" customHeight="1">
      <c r="A22" s="315"/>
      <c r="B22" s="317" t="s">
        <v>849</v>
      </c>
      <c r="C22" s="315"/>
      <c r="D22" s="315">
        <v>50</v>
      </c>
      <c r="E22" s="315"/>
      <c r="F22" s="315"/>
      <c r="G22" s="315" t="s">
        <v>847</v>
      </c>
      <c r="H22" s="315"/>
      <c r="I22" s="315" t="s">
        <v>834</v>
      </c>
    </row>
    <row r="23" spans="1:9" ht="15.75" customHeight="1">
      <c r="A23" s="315"/>
      <c r="B23" s="316" t="s">
        <v>850</v>
      </c>
      <c r="C23" s="315"/>
      <c r="D23" s="315">
        <v>35</v>
      </c>
      <c r="E23" s="315"/>
      <c r="F23" s="315"/>
      <c r="G23" s="315" t="s">
        <v>851</v>
      </c>
      <c r="H23" s="315"/>
      <c r="I23" s="315" t="s">
        <v>834</v>
      </c>
    </row>
    <row r="24" spans="1:9" ht="15.75" customHeight="1">
      <c r="A24" s="315"/>
      <c r="B24" s="316" t="s">
        <v>852</v>
      </c>
      <c r="C24" s="315"/>
      <c r="D24" s="315">
        <v>3</v>
      </c>
      <c r="E24" s="315"/>
      <c r="F24" s="315"/>
      <c r="G24" s="315" t="s">
        <v>181</v>
      </c>
      <c r="H24" s="315"/>
      <c r="I24" s="315" t="s">
        <v>834</v>
      </c>
    </row>
    <row r="25" spans="1:9" ht="23.25" customHeight="1">
      <c r="A25" s="315"/>
      <c r="B25" s="316" t="s">
        <v>853</v>
      </c>
      <c r="C25" s="315"/>
      <c r="D25" s="315">
        <v>15</v>
      </c>
      <c r="E25" s="315"/>
      <c r="F25" s="315"/>
      <c r="G25" s="315" t="s">
        <v>833</v>
      </c>
      <c r="H25" s="315"/>
      <c r="I25" s="315" t="s">
        <v>834</v>
      </c>
    </row>
    <row r="26" spans="1:9" ht="23.25" customHeight="1">
      <c r="A26" s="315"/>
      <c r="B26" s="316" t="s">
        <v>854</v>
      </c>
      <c r="C26" s="315"/>
      <c r="D26" s="315">
        <v>200</v>
      </c>
      <c r="E26" s="315"/>
      <c r="F26" s="315"/>
      <c r="G26" s="315" t="s">
        <v>855</v>
      </c>
      <c r="H26" s="315"/>
      <c r="I26" s="315" t="s">
        <v>834</v>
      </c>
    </row>
    <row r="27" spans="1:9" ht="23.25" customHeight="1">
      <c r="A27" s="315"/>
      <c r="B27" s="316" t="s">
        <v>856</v>
      </c>
      <c r="C27" s="315"/>
      <c r="D27" s="315">
        <v>0.7</v>
      </c>
      <c r="E27" s="315"/>
      <c r="F27" s="315"/>
      <c r="G27" s="315" t="s">
        <v>833</v>
      </c>
      <c r="H27" s="315"/>
      <c r="I27" s="315" t="s">
        <v>841</v>
      </c>
    </row>
    <row r="28" spans="1:9" ht="15.75" customHeight="1">
      <c r="A28" s="315"/>
      <c r="B28" s="315" t="s">
        <v>374</v>
      </c>
      <c r="C28" s="315"/>
      <c r="D28" s="315"/>
      <c r="E28" s="315"/>
      <c r="F28" s="315"/>
      <c r="G28" s="315"/>
      <c r="H28" s="315"/>
      <c r="I28" s="315"/>
    </row>
    <row r="29" spans="1:9" ht="27" customHeight="1">
      <c r="A29" s="315"/>
      <c r="B29" s="316" t="s">
        <v>857</v>
      </c>
      <c r="C29" s="315"/>
      <c r="D29" s="315">
        <v>3</v>
      </c>
      <c r="E29" s="315"/>
      <c r="F29" s="315"/>
      <c r="G29" s="315" t="s">
        <v>181</v>
      </c>
      <c r="H29" s="315"/>
      <c r="I29" s="315" t="s">
        <v>841</v>
      </c>
    </row>
    <row r="30" spans="1:9" ht="15.75" customHeight="1">
      <c r="A30" s="315"/>
      <c r="B30" s="316" t="s">
        <v>858</v>
      </c>
      <c r="C30" s="315"/>
      <c r="D30" s="315">
        <v>2</v>
      </c>
      <c r="E30" s="315"/>
      <c r="F30" s="315"/>
      <c r="G30" s="315" t="s">
        <v>833</v>
      </c>
      <c r="H30" s="315"/>
      <c r="I30" s="315" t="s">
        <v>841</v>
      </c>
    </row>
    <row r="31" spans="1:9" ht="15.75" customHeight="1">
      <c r="A31" s="315"/>
      <c r="B31" s="315" t="s">
        <v>859</v>
      </c>
      <c r="C31" s="315"/>
      <c r="D31" s="315"/>
      <c r="E31" s="315"/>
      <c r="F31" s="315"/>
      <c r="G31" s="315"/>
      <c r="H31" s="315"/>
      <c r="I31" s="315" t="s">
        <v>841</v>
      </c>
    </row>
    <row r="32" spans="1:9" ht="22.5" customHeight="1">
      <c r="A32" s="315"/>
      <c r="B32" s="316" t="s">
        <v>860</v>
      </c>
      <c r="C32" s="315"/>
      <c r="D32" s="315">
        <v>3</v>
      </c>
      <c r="E32" s="315"/>
      <c r="F32" s="315"/>
      <c r="G32" s="315" t="s">
        <v>181</v>
      </c>
      <c r="H32" s="315"/>
      <c r="I32" s="315" t="s">
        <v>841</v>
      </c>
    </row>
    <row r="33" spans="1:9" ht="15.75" customHeight="1">
      <c r="A33" s="315"/>
      <c r="B33" s="316" t="s">
        <v>861</v>
      </c>
      <c r="C33" s="315"/>
      <c r="D33" s="315">
        <v>1</v>
      </c>
      <c r="E33" s="315"/>
      <c r="F33" s="315"/>
      <c r="G33" s="315" t="s">
        <v>181</v>
      </c>
      <c r="H33" s="315"/>
      <c r="I33" s="315" t="s">
        <v>841</v>
      </c>
    </row>
    <row r="34" spans="1:9" ht="15.75" customHeight="1">
      <c r="A34" s="315"/>
      <c r="B34" s="316" t="s">
        <v>862</v>
      </c>
      <c r="C34" s="315"/>
      <c r="D34" s="315">
        <v>35</v>
      </c>
      <c r="E34" s="315"/>
      <c r="F34" s="315"/>
      <c r="G34" s="315" t="s">
        <v>847</v>
      </c>
      <c r="H34" s="315"/>
      <c r="I34" s="315" t="s">
        <v>834</v>
      </c>
    </row>
    <row r="35" spans="1:9" ht="15.75" customHeight="1">
      <c r="A35" s="315"/>
      <c r="B35" s="316" t="s">
        <v>863</v>
      </c>
      <c r="C35" s="315"/>
      <c r="D35" s="315">
        <v>1</v>
      </c>
      <c r="E35" s="315"/>
      <c r="F35" s="315"/>
      <c r="G35" s="315" t="s">
        <v>833</v>
      </c>
      <c r="H35" s="315"/>
      <c r="I35" s="315" t="s">
        <v>841</v>
      </c>
    </row>
    <row r="36" spans="1:16" ht="12" customHeight="1">
      <c r="A36" s="314"/>
      <c r="B36" s="318" t="s">
        <v>521</v>
      </c>
      <c r="C36" s="319"/>
      <c r="D36" s="320">
        <f>D8+D10+D12+D13+D15+D16+D17+D19+D20+D21+D22+D23+D24+D25+D26+D27+D29+D30+D32+D33+D34+D35</f>
        <v>952.3000000000001</v>
      </c>
      <c r="E36" s="320"/>
      <c r="F36" s="319"/>
      <c r="G36" s="320"/>
      <c r="H36" s="320"/>
      <c r="I36" s="320"/>
      <c r="J36" s="318"/>
      <c r="K36" s="318"/>
      <c r="L36" s="318"/>
      <c r="M36" s="318"/>
      <c r="N36" s="318"/>
      <c r="O36" s="318"/>
      <c r="P36" s="308"/>
    </row>
    <row r="37" spans="1:10" ht="11.25">
      <c r="A37" s="10"/>
      <c r="B37" s="11"/>
      <c r="C37" s="30"/>
      <c r="D37" s="30"/>
      <c r="E37" s="30"/>
      <c r="F37" s="30"/>
      <c r="G37" s="30"/>
      <c r="H37" s="30"/>
      <c r="I37" s="30"/>
      <c r="J37" s="308"/>
    </row>
    <row r="38" spans="1:10" ht="11.25">
      <c r="A38" s="10"/>
      <c r="B38" s="11"/>
      <c r="C38" s="30"/>
      <c r="D38" s="30"/>
      <c r="E38" s="30"/>
      <c r="F38" s="30"/>
      <c r="G38" s="30"/>
      <c r="H38" s="31"/>
      <c r="I38" s="30"/>
      <c r="J38" s="308"/>
    </row>
    <row r="39" spans="1:10" ht="11.25">
      <c r="A39" s="10"/>
      <c r="B39" s="11"/>
      <c r="C39" s="30"/>
      <c r="D39" s="30"/>
      <c r="E39" s="30"/>
      <c r="F39" s="30"/>
      <c r="G39" s="30"/>
      <c r="H39" s="30"/>
      <c r="I39" s="30"/>
      <c r="J39" s="308"/>
    </row>
    <row r="40" spans="1:10" ht="11.25">
      <c r="A40" s="10"/>
      <c r="B40" s="11"/>
      <c r="C40" s="30"/>
      <c r="D40" s="30"/>
      <c r="E40" s="30"/>
      <c r="F40" s="30"/>
      <c r="G40" s="30"/>
      <c r="H40" s="30"/>
      <c r="I40" s="30"/>
      <c r="J40" s="308"/>
    </row>
    <row r="41" spans="1:10" ht="11.25">
      <c r="A41" s="10"/>
      <c r="B41" s="11"/>
      <c r="C41" s="30"/>
      <c r="D41" s="30"/>
      <c r="E41" s="30"/>
      <c r="F41" s="32"/>
      <c r="G41" s="30"/>
      <c r="H41" s="30"/>
      <c r="I41" s="30"/>
      <c r="J41" s="308"/>
    </row>
    <row r="42" spans="1:10" ht="11.25">
      <c r="A42" s="10"/>
      <c r="B42" s="11"/>
      <c r="C42" s="30"/>
      <c r="D42" s="30"/>
      <c r="E42" s="30"/>
      <c r="F42" s="30"/>
      <c r="G42" s="30"/>
      <c r="H42" s="30"/>
      <c r="I42" s="30"/>
      <c r="J42" s="308"/>
    </row>
    <row r="43" spans="1:10" ht="11.25">
      <c r="A43" s="10"/>
      <c r="B43" s="11"/>
      <c r="C43" s="30"/>
      <c r="D43" s="30"/>
      <c r="E43" s="30"/>
      <c r="F43" s="30"/>
      <c r="G43" s="30"/>
      <c r="H43" s="30"/>
      <c r="I43" s="30"/>
      <c r="J43" s="308"/>
    </row>
    <row r="44" spans="1:10" ht="11.25">
      <c r="A44" s="10"/>
      <c r="B44" s="11"/>
      <c r="C44" s="30"/>
      <c r="D44" s="30"/>
      <c r="E44" s="30"/>
      <c r="F44" s="30"/>
      <c r="G44" s="30"/>
      <c r="H44" s="30"/>
      <c r="I44" s="30"/>
      <c r="J44" s="308"/>
    </row>
    <row r="45" spans="1:10" ht="11.25">
      <c r="A45" s="10"/>
      <c r="B45" s="11"/>
      <c r="C45" s="30"/>
      <c r="D45" s="30"/>
      <c r="E45" s="30"/>
      <c r="F45" s="30"/>
      <c r="G45" s="30"/>
      <c r="H45" s="30"/>
      <c r="I45" s="30"/>
      <c r="J45" s="308"/>
    </row>
    <row r="46" spans="1:10" ht="11.25">
      <c r="A46" s="10"/>
      <c r="B46" s="11"/>
      <c r="C46" s="30"/>
      <c r="D46" s="30"/>
      <c r="E46" s="30"/>
      <c r="F46" s="30"/>
      <c r="G46" s="30"/>
      <c r="H46" s="30"/>
      <c r="I46" s="30"/>
      <c r="J46" s="308"/>
    </row>
    <row r="47" spans="1:10" ht="11.25">
      <c r="A47" s="10"/>
      <c r="B47" s="11"/>
      <c r="C47" s="30"/>
      <c r="D47" s="30"/>
      <c r="E47" s="30"/>
      <c r="F47" s="30"/>
      <c r="G47" s="30"/>
      <c r="H47" s="30"/>
      <c r="I47" s="30"/>
      <c r="J47" s="308"/>
    </row>
    <row r="48" spans="1:10" ht="11.25">
      <c r="A48" s="10"/>
      <c r="B48" s="11"/>
      <c r="C48" s="30"/>
      <c r="D48" s="30"/>
      <c r="E48" s="30"/>
      <c r="F48" s="30"/>
      <c r="G48" s="30"/>
      <c r="H48" s="30"/>
      <c r="I48" s="30"/>
      <c r="J48" s="308"/>
    </row>
    <row r="49" spans="1:10" ht="11.25">
      <c r="A49" s="10"/>
      <c r="B49" s="11"/>
      <c r="C49" s="30"/>
      <c r="D49" s="30"/>
      <c r="E49" s="30"/>
      <c r="F49" s="30"/>
      <c r="G49" s="30"/>
      <c r="H49" s="30"/>
      <c r="I49" s="30"/>
      <c r="J49" s="308"/>
    </row>
    <row r="50" spans="1:10" ht="11.25">
      <c r="A50" s="10"/>
      <c r="B50" s="11"/>
      <c r="C50" s="30"/>
      <c r="D50" s="30"/>
      <c r="E50" s="30"/>
      <c r="F50" s="30"/>
      <c r="G50" s="30"/>
      <c r="H50" s="30"/>
      <c r="I50" s="30"/>
      <c r="J50" s="308"/>
    </row>
    <row r="51" spans="1:10" ht="11.25">
      <c r="A51" s="10"/>
      <c r="B51" s="11"/>
      <c r="C51" s="30"/>
      <c r="D51" s="30"/>
      <c r="E51" s="30"/>
      <c r="F51" s="30"/>
      <c r="G51" s="30"/>
      <c r="H51" s="30"/>
      <c r="I51" s="30"/>
      <c r="J51" s="308"/>
    </row>
    <row r="52" spans="1:10" ht="11.25">
      <c r="A52" s="10"/>
      <c r="B52" s="11"/>
      <c r="C52" s="30"/>
      <c r="D52" s="30"/>
      <c r="E52" s="30"/>
      <c r="F52" s="30"/>
      <c r="G52" s="30"/>
      <c r="H52" s="30"/>
      <c r="I52" s="30"/>
      <c r="J52" s="308"/>
    </row>
    <row r="53" spans="1:10" ht="11.25">
      <c r="A53" s="10"/>
      <c r="B53" s="11"/>
      <c r="C53" s="30"/>
      <c r="D53" s="30"/>
      <c r="E53" s="30"/>
      <c r="F53" s="30"/>
      <c r="G53" s="30"/>
      <c r="H53" s="30"/>
      <c r="I53" s="30"/>
      <c r="J53" s="308"/>
    </row>
    <row r="54" spans="1:10" ht="11.25">
      <c r="A54" s="10"/>
      <c r="B54" s="11"/>
      <c r="C54" s="30"/>
      <c r="D54" s="30"/>
      <c r="E54" s="30"/>
      <c r="F54" s="30"/>
      <c r="G54" s="30"/>
      <c r="H54" s="30"/>
      <c r="I54" s="30"/>
      <c r="J54" s="308"/>
    </row>
    <row r="55" spans="1:10" ht="11.25">
      <c r="A55" s="10"/>
      <c r="B55" s="11"/>
      <c r="C55" s="30"/>
      <c r="D55" s="30"/>
      <c r="E55" s="30"/>
      <c r="F55" s="30"/>
      <c r="G55" s="30"/>
      <c r="H55" s="30"/>
      <c r="I55" s="30"/>
      <c r="J55" s="308"/>
    </row>
    <row r="56" spans="1:10" ht="11.25">
      <c r="A56" s="10"/>
      <c r="B56" s="11"/>
      <c r="C56" s="30"/>
      <c r="D56" s="30"/>
      <c r="E56" s="30"/>
      <c r="F56" s="30"/>
      <c r="G56" s="30"/>
      <c r="H56" s="30"/>
      <c r="I56" s="30"/>
      <c r="J56" s="308"/>
    </row>
    <row r="57" spans="1:10" ht="11.25">
      <c r="A57" s="10"/>
      <c r="B57" s="11"/>
      <c r="C57" s="30"/>
      <c r="D57" s="30"/>
      <c r="E57" s="30"/>
      <c r="F57" s="30"/>
      <c r="G57" s="30"/>
      <c r="H57" s="30"/>
      <c r="I57" s="30"/>
      <c r="J57" s="308"/>
    </row>
    <row r="58" spans="1:10" ht="11.25">
      <c r="A58" s="10"/>
      <c r="B58" s="11"/>
      <c r="C58" s="30"/>
      <c r="D58" s="30"/>
      <c r="E58" s="30"/>
      <c r="F58" s="30"/>
      <c r="G58" s="30"/>
      <c r="H58" s="30"/>
      <c r="I58" s="30"/>
      <c r="J58" s="308"/>
    </row>
    <row r="59" spans="1:10" ht="11.25">
      <c r="A59" s="10"/>
      <c r="B59" s="11"/>
      <c r="C59" s="30"/>
      <c r="D59" s="30"/>
      <c r="E59" s="30"/>
      <c r="F59" s="30"/>
      <c r="G59" s="30"/>
      <c r="H59" s="30"/>
      <c r="I59" s="30"/>
      <c r="J59" s="308"/>
    </row>
    <row r="60" spans="1:10" ht="11.25">
      <c r="A60" s="10"/>
      <c r="B60" s="11"/>
      <c r="C60" s="30"/>
      <c r="D60" s="30"/>
      <c r="E60" s="30"/>
      <c r="F60" s="30"/>
      <c r="G60" s="30"/>
      <c r="H60" s="30"/>
      <c r="I60" s="30"/>
      <c r="J60" s="308"/>
    </row>
    <row r="61" spans="1:10" ht="11.25">
      <c r="A61" s="10"/>
      <c r="B61" s="11"/>
      <c r="C61" s="30"/>
      <c r="D61" s="30"/>
      <c r="E61" s="30"/>
      <c r="F61" s="30"/>
      <c r="G61" s="30"/>
      <c r="H61" s="30"/>
      <c r="I61" s="30"/>
      <c r="J61" s="308"/>
    </row>
    <row r="62" spans="1:10" ht="11.25">
      <c r="A62" s="10"/>
      <c r="B62" s="11"/>
      <c r="C62" s="30"/>
      <c r="D62" s="30"/>
      <c r="E62" s="30"/>
      <c r="F62" s="30"/>
      <c r="G62" s="30"/>
      <c r="H62" s="30"/>
      <c r="I62" s="30"/>
      <c r="J62" s="308"/>
    </row>
    <row r="63" spans="1:10" ht="11.25">
      <c r="A63" s="10"/>
      <c r="B63" s="11"/>
      <c r="C63" s="30"/>
      <c r="D63" s="30"/>
      <c r="E63" s="30"/>
      <c r="F63" s="30"/>
      <c r="G63" s="30"/>
      <c r="H63" s="30"/>
      <c r="I63" s="30"/>
      <c r="J63" s="308"/>
    </row>
    <row r="64" spans="1:10" ht="11.25">
      <c r="A64" s="10"/>
      <c r="B64" s="11"/>
      <c r="C64" s="30"/>
      <c r="D64" s="30"/>
      <c r="E64" s="30"/>
      <c r="F64" s="30"/>
      <c r="G64" s="30"/>
      <c r="H64" s="30"/>
      <c r="I64" s="30"/>
      <c r="J64" s="308"/>
    </row>
    <row r="65" spans="1:10" ht="11.25">
      <c r="A65" s="10"/>
      <c r="B65" s="11"/>
      <c r="C65" s="30"/>
      <c r="D65" s="30"/>
      <c r="E65" s="30"/>
      <c r="F65" s="30"/>
      <c r="G65" s="30"/>
      <c r="H65" s="30"/>
      <c r="I65" s="30"/>
      <c r="J65" s="308"/>
    </row>
    <row r="66" spans="1:10" ht="11.25">
      <c r="A66" s="10"/>
      <c r="B66" s="11"/>
      <c r="C66" s="30"/>
      <c r="D66" s="30"/>
      <c r="E66" s="30"/>
      <c r="F66" s="30"/>
      <c r="G66" s="30"/>
      <c r="H66" s="30"/>
      <c r="I66" s="30"/>
      <c r="J66" s="308"/>
    </row>
    <row r="67" spans="1:10" ht="11.25">
      <c r="A67" s="10"/>
      <c r="B67" s="11"/>
      <c r="C67" s="30"/>
      <c r="D67" s="30"/>
      <c r="E67" s="30"/>
      <c r="F67" s="30"/>
      <c r="G67" s="30"/>
      <c r="H67" s="30"/>
      <c r="I67" s="30"/>
      <c r="J67" s="308"/>
    </row>
    <row r="68" spans="1:10" ht="11.25">
      <c r="A68" s="10"/>
      <c r="B68" s="11"/>
      <c r="C68" s="30"/>
      <c r="D68" s="30"/>
      <c r="E68" s="30"/>
      <c r="F68" s="30"/>
      <c r="G68" s="30"/>
      <c r="H68" s="30"/>
      <c r="I68" s="30"/>
      <c r="J68" s="308"/>
    </row>
    <row r="69" spans="1:10" ht="11.25">
      <c r="A69" s="10"/>
      <c r="B69" s="11"/>
      <c r="C69" s="30"/>
      <c r="D69" s="30"/>
      <c r="E69" s="30"/>
      <c r="F69" s="30"/>
      <c r="G69" s="30"/>
      <c r="H69" s="30"/>
      <c r="I69" s="30"/>
      <c r="J69" s="308"/>
    </row>
    <row r="70" spans="1:10" ht="11.25">
      <c r="A70" s="10"/>
      <c r="B70" s="11"/>
      <c r="C70" s="30"/>
      <c r="D70" s="30"/>
      <c r="E70" s="30"/>
      <c r="F70" s="30"/>
      <c r="G70" s="30"/>
      <c r="H70" s="30"/>
      <c r="I70" s="30"/>
      <c r="J70" s="308"/>
    </row>
    <row r="71" spans="1:10" ht="11.25">
      <c r="A71" s="10"/>
      <c r="B71" s="11"/>
      <c r="C71" s="30"/>
      <c r="D71" s="30"/>
      <c r="E71" s="30"/>
      <c r="F71" s="30"/>
      <c r="G71" s="30"/>
      <c r="H71" s="30"/>
      <c r="I71" s="30"/>
      <c r="J71" s="308"/>
    </row>
    <row r="72" spans="1:10" ht="11.25">
      <c r="A72" s="10"/>
      <c r="B72" s="11"/>
      <c r="C72" s="30"/>
      <c r="D72" s="30"/>
      <c r="E72" s="30"/>
      <c r="F72" s="30"/>
      <c r="G72" s="30"/>
      <c r="H72" s="30"/>
      <c r="I72" s="30"/>
      <c r="J72" s="308"/>
    </row>
    <row r="73" spans="1:10" ht="11.25">
      <c r="A73" s="10"/>
      <c r="B73" s="11"/>
      <c r="C73" s="30"/>
      <c r="D73" s="30"/>
      <c r="E73" s="30"/>
      <c r="F73" s="30"/>
      <c r="G73" s="30"/>
      <c r="H73" s="30"/>
      <c r="I73" s="30"/>
      <c r="J73" s="308"/>
    </row>
    <row r="74" spans="1:10" ht="11.25">
      <c r="A74" s="10"/>
      <c r="B74" s="11"/>
      <c r="C74" s="30"/>
      <c r="D74" s="30"/>
      <c r="E74" s="30"/>
      <c r="F74" s="30"/>
      <c r="G74" s="30"/>
      <c r="H74" s="30"/>
      <c r="I74" s="30"/>
      <c r="J74" s="308"/>
    </row>
    <row r="75" spans="1:10" ht="11.25">
      <c r="A75" s="10"/>
      <c r="B75" s="11"/>
      <c r="C75" s="30"/>
      <c r="D75" s="30"/>
      <c r="E75" s="30"/>
      <c r="F75" s="30"/>
      <c r="G75" s="30"/>
      <c r="H75" s="30"/>
      <c r="I75" s="30"/>
      <c r="J75" s="308"/>
    </row>
    <row r="76" spans="1:10" ht="11.25">
      <c r="A76" s="10"/>
      <c r="B76" s="11"/>
      <c r="C76" s="30"/>
      <c r="D76" s="30"/>
      <c r="E76" s="30"/>
      <c r="F76" s="30"/>
      <c r="G76" s="30"/>
      <c r="H76" s="30"/>
      <c r="I76" s="30"/>
      <c r="J76" s="308"/>
    </row>
    <row r="77" spans="1:10" ht="11.25">
      <c r="A77" s="10"/>
      <c r="B77" s="11"/>
      <c r="C77" s="30"/>
      <c r="D77" s="30"/>
      <c r="E77" s="30"/>
      <c r="F77" s="30"/>
      <c r="G77" s="30"/>
      <c r="H77" s="30"/>
      <c r="I77" s="30"/>
      <c r="J77" s="308"/>
    </row>
    <row r="78" spans="1:10" ht="11.25">
      <c r="A78" s="10"/>
      <c r="B78" s="11"/>
      <c r="C78" s="30"/>
      <c r="D78" s="30"/>
      <c r="E78" s="30"/>
      <c r="F78" s="30"/>
      <c r="G78" s="30"/>
      <c r="H78" s="30"/>
      <c r="I78" s="30"/>
      <c r="J78" s="308"/>
    </row>
    <row r="79" spans="1:10" ht="11.25">
      <c r="A79" s="10"/>
      <c r="B79" s="11"/>
      <c r="C79" s="30"/>
      <c r="D79" s="30"/>
      <c r="E79" s="30"/>
      <c r="F79" s="30"/>
      <c r="G79" s="30"/>
      <c r="H79" s="30"/>
      <c r="I79" s="30"/>
      <c r="J79" s="308"/>
    </row>
    <row r="80" spans="1:10" ht="11.25">
      <c r="A80" s="10"/>
      <c r="B80" s="11"/>
      <c r="C80" s="30"/>
      <c r="D80" s="30"/>
      <c r="E80" s="30"/>
      <c r="F80" s="30"/>
      <c r="G80" s="30"/>
      <c r="H80" s="30"/>
      <c r="I80" s="30"/>
      <c r="J80" s="308"/>
    </row>
  </sheetData>
  <sheetProtection selectLockedCells="1" selectUnlockedCells="1"/>
  <mergeCells count="13">
    <mergeCell ref="A5:A6"/>
    <mergeCell ref="B5:B6"/>
    <mergeCell ref="C5:F5"/>
    <mergeCell ref="G5:G6"/>
    <mergeCell ref="H5:H6"/>
    <mergeCell ref="I5:I6"/>
    <mergeCell ref="B2:I2"/>
    <mergeCell ref="B3:I3"/>
    <mergeCell ref="D8:D9"/>
    <mergeCell ref="G8:G9"/>
    <mergeCell ref="D10:D11"/>
    <mergeCell ref="G10:G11"/>
    <mergeCell ref="B4:I4"/>
  </mergeCells>
  <printOptions/>
  <pageMargins left="1.0298611111111111" right="0.19027777777777777" top="0.1701388888888889" bottom="0.15" header="0.5118055555555555" footer="0.5118055555555555"/>
  <pageSetup horizontalDpi="600" verticalDpi="600" orientation="landscape" paperSize="9" scale="84" r:id="rId1"/>
  <rowBreaks count="1" manualBreakCount="1">
    <brk id="38" max="255" man="1"/>
  </rowBreaks>
</worksheet>
</file>

<file path=xl/worksheets/sheet5.xml><?xml version="1.0" encoding="utf-8"?>
<worksheet xmlns="http://schemas.openxmlformats.org/spreadsheetml/2006/main" xmlns:r="http://schemas.openxmlformats.org/officeDocument/2006/relationships">
  <dimension ref="A1:J324"/>
  <sheetViews>
    <sheetView view="pageBreakPreview" zoomScaleSheetLayoutView="100" zoomScalePageLayoutView="0" workbookViewId="0" topLeftCell="B1">
      <selection activeCell="B5" sqref="B5:J5"/>
    </sheetView>
  </sheetViews>
  <sheetFormatPr defaultColWidth="9.140625" defaultRowHeight="15"/>
  <cols>
    <col min="1" max="1" width="5.421875" style="36" customWidth="1"/>
    <col min="2" max="2" width="53.140625" style="36" customWidth="1"/>
    <col min="3" max="3" width="10.421875" style="36" customWidth="1"/>
    <col min="4" max="4" width="12.57421875" style="36" customWidth="1"/>
    <col min="5" max="5" width="10.00390625" style="36" customWidth="1"/>
    <col min="6" max="6" width="11.140625" style="36" customWidth="1"/>
    <col min="7" max="7" width="9.421875" style="37" customWidth="1"/>
    <col min="8" max="8" width="19.421875" style="36" customWidth="1"/>
    <col min="9" max="9" width="9.8515625" style="36" customWidth="1"/>
    <col min="10" max="10" width="18.57421875" style="36" customWidth="1"/>
    <col min="11" max="16384" width="9.140625" style="36" customWidth="1"/>
  </cols>
  <sheetData>
    <row r="1" spans="8:10" ht="11.25">
      <c r="H1" s="38"/>
      <c r="I1" s="38"/>
      <c r="J1" s="38"/>
    </row>
    <row r="2" ht="11.25">
      <c r="J2" s="39"/>
    </row>
    <row r="3" spans="2:10" ht="11.25">
      <c r="B3" s="431" t="s">
        <v>188</v>
      </c>
      <c r="C3" s="431"/>
      <c r="D3" s="431"/>
      <c r="E3" s="431"/>
      <c r="F3" s="431"/>
      <c r="G3" s="431"/>
      <c r="H3" s="431"/>
      <c r="I3" s="431"/>
      <c r="J3" s="431"/>
    </row>
    <row r="4" spans="2:10" ht="27.75" customHeight="1">
      <c r="B4" s="432" t="s">
        <v>885</v>
      </c>
      <c r="C4" s="432"/>
      <c r="D4" s="432"/>
      <c r="E4" s="432"/>
      <c r="F4" s="432"/>
      <c r="G4" s="432"/>
      <c r="H4" s="432"/>
      <c r="I4" s="432"/>
      <c r="J4" s="432"/>
    </row>
    <row r="5" spans="2:10" ht="11.25">
      <c r="B5" s="432" t="s">
        <v>735</v>
      </c>
      <c r="C5" s="432"/>
      <c r="D5" s="432"/>
      <c r="E5" s="432"/>
      <c r="F5" s="432"/>
      <c r="G5" s="432"/>
      <c r="H5" s="432"/>
      <c r="I5" s="432"/>
      <c r="J5" s="432"/>
    </row>
    <row r="7" spans="1:10" s="40" customFormat="1" ht="17.25" customHeight="1">
      <c r="A7" s="433" t="s">
        <v>178</v>
      </c>
      <c r="B7" s="433" t="s">
        <v>3</v>
      </c>
      <c r="C7" s="433" t="s">
        <v>179</v>
      </c>
      <c r="D7" s="433"/>
      <c r="E7" s="433"/>
      <c r="F7" s="433"/>
      <c r="G7" s="433"/>
      <c r="H7" s="434" t="s">
        <v>5</v>
      </c>
      <c r="I7" s="434" t="s">
        <v>193</v>
      </c>
      <c r="J7" s="435" t="s">
        <v>7</v>
      </c>
    </row>
    <row r="8" spans="1:10" s="40" customFormat="1" ht="52.5" customHeight="1">
      <c r="A8" s="433"/>
      <c r="B8" s="433"/>
      <c r="C8" s="240" t="s">
        <v>8</v>
      </c>
      <c r="D8" s="240" t="s">
        <v>9</v>
      </c>
      <c r="E8" s="240" t="s">
        <v>10</v>
      </c>
      <c r="F8" s="240" t="s">
        <v>293</v>
      </c>
      <c r="G8" s="240" t="s">
        <v>294</v>
      </c>
      <c r="H8" s="434"/>
      <c r="I8" s="434"/>
      <c r="J8" s="435"/>
    </row>
    <row r="9" spans="1:10" s="40" customFormat="1" ht="18.75" customHeight="1">
      <c r="A9" s="239"/>
      <c r="B9" s="242" t="s">
        <v>736</v>
      </c>
      <c r="C9" s="240"/>
      <c r="D9" s="240"/>
      <c r="E9" s="240"/>
      <c r="F9" s="240"/>
      <c r="G9" s="240"/>
      <c r="H9" s="240"/>
      <c r="I9" s="240"/>
      <c r="J9" s="241"/>
    </row>
    <row r="10" spans="1:10" ht="12" customHeight="1">
      <c r="A10" s="243">
        <v>1</v>
      </c>
      <c r="B10" s="244" t="s">
        <v>210</v>
      </c>
      <c r="C10" s="245"/>
      <c r="D10" s="245"/>
      <c r="E10" s="246"/>
      <c r="F10" s="247">
        <v>15.38</v>
      </c>
      <c r="G10" s="247">
        <v>15.38</v>
      </c>
      <c r="H10" s="246" t="s">
        <v>726</v>
      </c>
      <c r="I10" s="246"/>
      <c r="J10" s="263" t="s">
        <v>295</v>
      </c>
    </row>
    <row r="11" spans="1:10" ht="11.25">
      <c r="A11" s="243">
        <v>2</v>
      </c>
      <c r="B11" s="244" t="s">
        <v>211</v>
      </c>
      <c r="C11" s="245"/>
      <c r="D11" s="245"/>
      <c r="E11" s="246"/>
      <c r="F11" s="247">
        <v>30</v>
      </c>
      <c r="G11" s="247">
        <v>30</v>
      </c>
      <c r="H11" s="246" t="s">
        <v>727</v>
      </c>
      <c r="I11" s="263"/>
      <c r="J11" s="263" t="s">
        <v>295</v>
      </c>
    </row>
    <row r="12" spans="1:10" ht="15" customHeight="1">
      <c r="A12" s="248">
        <v>3</v>
      </c>
      <c r="B12" s="244" t="s">
        <v>301</v>
      </c>
      <c r="C12" s="245"/>
      <c r="D12" s="245"/>
      <c r="E12" s="246"/>
      <c r="F12" s="247">
        <v>15.38</v>
      </c>
      <c r="G12" s="247">
        <v>15.38</v>
      </c>
      <c r="H12" s="246" t="s">
        <v>728</v>
      </c>
      <c r="I12" s="246"/>
      <c r="J12" s="263" t="s">
        <v>295</v>
      </c>
    </row>
    <row r="13" spans="1:10" ht="24" customHeight="1">
      <c r="A13" s="248">
        <v>4</v>
      </c>
      <c r="B13" s="244" t="s">
        <v>296</v>
      </c>
      <c r="C13" s="245"/>
      <c r="D13" s="245"/>
      <c r="E13" s="246"/>
      <c r="F13" s="436">
        <v>3.08</v>
      </c>
      <c r="G13" s="436">
        <v>3.08</v>
      </c>
      <c r="H13" s="437" t="s">
        <v>729</v>
      </c>
      <c r="I13" s="263"/>
      <c r="J13" s="263" t="s">
        <v>295</v>
      </c>
    </row>
    <row r="14" spans="1:10" ht="15" customHeight="1">
      <c r="A14" s="248" t="s">
        <v>552</v>
      </c>
      <c r="B14" s="244" t="s">
        <v>730</v>
      </c>
      <c r="C14" s="245"/>
      <c r="D14" s="245"/>
      <c r="E14" s="246"/>
      <c r="F14" s="436"/>
      <c r="G14" s="436"/>
      <c r="H14" s="437"/>
      <c r="I14" s="263"/>
      <c r="J14" s="263"/>
    </row>
    <row r="15" spans="1:10" ht="12" customHeight="1">
      <c r="A15" s="248" t="s">
        <v>555</v>
      </c>
      <c r="B15" s="244" t="s">
        <v>731</v>
      </c>
      <c r="C15" s="245"/>
      <c r="D15" s="245"/>
      <c r="E15" s="246"/>
      <c r="F15" s="436"/>
      <c r="G15" s="436"/>
      <c r="H15" s="437"/>
      <c r="I15" s="263"/>
      <c r="J15" s="263"/>
    </row>
    <row r="16" spans="1:10" ht="11.25">
      <c r="A16" s="248" t="s">
        <v>557</v>
      </c>
      <c r="B16" s="244" t="s">
        <v>732</v>
      </c>
      <c r="C16" s="245"/>
      <c r="D16" s="245"/>
      <c r="E16" s="246"/>
      <c r="F16" s="436"/>
      <c r="G16" s="436"/>
      <c r="H16" s="437"/>
      <c r="I16" s="263"/>
      <c r="J16" s="263"/>
    </row>
    <row r="17" spans="1:10" ht="12.75" customHeight="1">
      <c r="A17" s="248" t="s">
        <v>559</v>
      </c>
      <c r="B17" s="244" t="s">
        <v>303</v>
      </c>
      <c r="C17" s="245"/>
      <c r="D17" s="245"/>
      <c r="E17" s="246"/>
      <c r="F17" s="436"/>
      <c r="G17" s="436"/>
      <c r="H17" s="437"/>
      <c r="I17" s="263"/>
      <c r="J17" s="263"/>
    </row>
    <row r="18" spans="1:10" ht="12.75" customHeight="1">
      <c r="A18" s="248">
        <v>5</v>
      </c>
      <c r="B18" s="244" t="s">
        <v>212</v>
      </c>
      <c r="C18" s="245"/>
      <c r="D18" s="245"/>
      <c r="E18" s="245"/>
      <c r="F18" s="249">
        <v>4.62</v>
      </c>
      <c r="G18" s="249">
        <v>4.62</v>
      </c>
      <c r="H18" s="246" t="s">
        <v>733</v>
      </c>
      <c r="I18" s="263"/>
      <c r="J18" s="263" t="s">
        <v>295</v>
      </c>
    </row>
    <row r="19" spans="1:10" ht="12.75" customHeight="1">
      <c r="A19" s="248">
        <v>6</v>
      </c>
      <c r="B19" s="244" t="s">
        <v>297</v>
      </c>
      <c r="C19" s="245"/>
      <c r="D19" s="245"/>
      <c r="E19" s="245"/>
      <c r="F19" s="249">
        <v>4.62</v>
      </c>
      <c r="G19" s="249">
        <v>4.62</v>
      </c>
      <c r="H19" s="263" t="s">
        <v>733</v>
      </c>
      <c r="I19" s="246"/>
      <c r="J19" s="263" t="s">
        <v>295</v>
      </c>
    </row>
    <row r="20" spans="1:10" ht="12.75" customHeight="1">
      <c r="A20" s="248">
        <v>7</v>
      </c>
      <c r="B20" s="244" t="s">
        <v>734</v>
      </c>
      <c r="C20" s="245"/>
      <c r="D20" s="245"/>
      <c r="E20" s="245"/>
      <c r="F20" s="249">
        <v>4.62</v>
      </c>
      <c r="G20" s="249">
        <v>4.62</v>
      </c>
      <c r="H20" s="246" t="s">
        <v>733</v>
      </c>
      <c r="I20" s="250"/>
      <c r="J20" s="263" t="s">
        <v>295</v>
      </c>
    </row>
    <row r="21" spans="1:10" ht="10.5" customHeight="1">
      <c r="A21" s="248">
        <v>8</v>
      </c>
      <c r="B21" s="244" t="s">
        <v>213</v>
      </c>
      <c r="C21" s="245"/>
      <c r="D21" s="245"/>
      <c r="E21" s="245"/>
      <c r="F21" s="249">
        <v>0.53</v>
      </c>
      <c r="G21" s="249">
        <v>0.53</v>
      </c>
      <c r="H21" s="246" t="s">
        <v>733</v>
      </c>
      <c r="I21" s="246"/>
      <c r="J21" s="263" t="s">
        <v>295</v>
      </c>
    </row>
    <row r="22" spans="1:10" ht="10.5" customHeight="1">
      <c r="A22" s="248"/>
      <c r="B22" s="242" t="s">
        <v>738</v>
      </c>
      <c r="C22" s="245"/>
      <c r="D22" s="245"/>
      <c r="E22" s="245"/>
      <c r="F22" s="249"/>
      <c r="G22" s="249"/>
      <c r="H22" s="246"/>
      <c r="I22" s="246"/>
      <c r="J22" s="263"/>
    </row>
    <row r="23" spans="1:10" ht="11.25">
      <c r="A23" s="251">
        <v>1</v>
      </c>
      <c r="B23" s="252" t="s">
        <v>210</v>
      </c>
      <c r="C23" s="217"/>
      <c r="D23" s="217"/>
      <c r="E23" s="253"/>
      <c r="F23" s="254">
        <v>15.38</v>
      </c>
      <c r="G23" s="254">
        <v>15.38</v>
      </c>
      <c r="H23" s="253" t="s">
        <v>726</v>
      </c>
      <c r="I23" s="253"/>
      <c r="J23" s="258" t="s">
        <v>295</v>
      </c>
    </row>
    <row r="24" spans="1:10" ht="11.25">
      <c r="A24" s="251">
        <v>2</v>
      </c>
      <c r="B24" s="252" t="s">
        <v>211</v>
      </c>
      <c r="C24" s="217"/>
      <c r="D24" s="217"/>
      <c r="E24" s="253"/>
      <c r="F24" s="254">
        <v>30</v>
      </c>
      <c r="G24" s="254">
        <v>30</v>
      </c>
      <c r="H24" s="253" t="s">
        <v>727</v>
      </c>
      <c r="I24" s="258"/>
      <c r="J24" s="258" t="s">
        <v>295</v>
      </c>
    </row>
    <row r="25" spans="1:10" ht="11.25">
      <c r="A25" s="255">
        <v>3</v>
      </c>
      <c r="B25" s="252" t="s">
        <v>301</v>
      </c>
      <c r="C25" s="217"/>
      <c r="D25" s="217"/>
      <c r="E25" s="253"/>
      <c r="F25" s="254">
        <v>15.38</v>
      </c>
      <c r="G25" s="254">
        <v>15.38</v>
      </c>
      <c r="H25" s="253" t="s">
        <v>728</v>
      </c>
      <c r="I25" s="253"/>
      <c r="J25" s="258" t="s">
        <v>295</v>
      </c>
    </row>
    <row r="26" spans="1:10" ht="21">
      <c r="A26" s="255">
        <v>4</v>
      </c>
      <c r="B26" s="252" t="s">
        <v>296</v>
      </c>
      <c r="C26" s="217"/>
      <c r="D26" s="217"/>
      <c r="E26" s="253"/>
      <c r="F26" s="438">
        <v>3.08</v>
      </c>
      <c r="G26" s="438">
        <v>3.08</v>
      </c>
      <c r="H26" s="439" t="s">
        <v>729</v>
      </c>
      <c r="I26" s="258"/>
      <c r="J26" s="258" t="s">
        <v>295</v>
      </c>
    </row>
    <row r="27" spans="1:10" ht="11.25">
      <c r="A27" s="255" t="s">
        <v>552</v>
      </c>
      <c r="B27" s="252" t="s">
        <v>730</v>
      </c>
      <c r="C27" s="217"/>
      <c r="D27" s="217"/>
      <c r="E27" s="253"/>
      <c r="F27" s="438"/>
      <c r="G27" s="438"/>
      <c r="H27" s="439"/>
      <c r="I27" s="258"/>
      <c r="J27" s="258"/>
    </row>
    <row r="28" spans="1:10" ht="11.25">
      <c r="A28" s="255" t="s">
        <v>555</v>
      </c>
      <c r="B28" s="252" t="s">
        <v>731</v>
      </c>
      <c r="C28" s="217"/>
      <c r="D28" s="217"/>
      <c r="E28" s="253"/>
      <c r="F28" s="438"/>
      <c r="G28" s="438"/>
      <c r="H28" s="439"/>
      <c r="I28" s="258"/>
      <c r="J28" s="258"/>
    </row>
    <row r="29" spans="1:10" ht="11.25">
      <c r="A29" s="255" t="s">
        <v>557</v>
      </c>
      <c r="B29" s="252" t="s">
        <v>732</v>
      </c>
      <c r="C29" s="217"/>
      <c r="D29" s="217"/>
      <c r="E29" s="253"/>
      <c r="F29" s="438"/>
      <c r="G29" s="438"/>
      <c r="H29" s="439"/>
      <c r="I29" s="258"/>
      <c r="J29" s="258"/>
    </row>
    <row r="30" spans="1:10" ht="11.25">
      <c r="A30" s="255" t="s">
        <v>559</v>
      </c>
      <c r="B30" s="252" t="s">
        <v>303</v>
      </c>
      <c r="C30" s="217"/>
      <c r="D30" s="217"/>
      <c r="E30" s="253"/>
      <c r="F30" s="438"/>
      <c r="G30" s="438"/>
      <c r="H30" s="439"/>
      <c r="I30" s="258"/>
      <c r="J30" s="258"/>
    </row>
    <row r="31" spans="1:10" ht="11.25">
      <c r="A31" s="255">
        <v>5</v>
      </c>
      <c r="B31" s="252" t="s">
        <v>737</v>
      </c>
      <c r="C31" s="217"/>
      <c r="D31" s="217"/>
      <c r="E31" s="253"/>
      <c r="F31" s="256">
        <v>26</v>
      </c>
      <c r="G31" s="256">
        <v>26</v>
      </c>
      <c r="H31" s="253" t="s">
        <v>733</v>
      </c>
      <c r="I31" s="253"/>
      <c r="J31" s="258" t="s">
        <v>295</v>
      </c>
    </row>
    <row r="32" spans="1:10" ht="11.25">
      <c r="A32" s="255">
        <v>6</v>
      </c>
      <c r="B32" s="252" t="s">
        <v>212</v>
      </c>
      <c r="C32" s="217"/>
      <c r="D32" s="217"/>
      <c r="E32" s="217"/>
      <c r="F32" s="257">
        <v>4.62</v>
      </c>
      <c r="G32" s="257">
        <v>4.62</v>
      </c>
      <c r="H32" s="253" t="s">
        <v>733</v>
      </c>
      <c r="I32" s="258"/>
      <c r="J32" s="258" t="s">
        <v>295</v>
      </c>
    </row>
    <row r="33" spans="1:10" ht="21">
      <c r="A33" s="255">
        <v>7</v>
      </c>
      <c r="B33" s="252" t="s">
        <v>297</v>
      </c>
      <c r="C33" s="217"/>
      <c r="D33" s="217"/>
      <c r="E33" s="217"/>
      <c r="F33" s="257">
        <v>4.62</v>
      </c>
      <c r="G33" s="257">
        <v>4.62</v>
      </c>
      <c r="H33" s="258" t="s">
        <v>733</v>
      </c>
      <c r="I33" s="253"/>
      <c r="J33" s="258" t="s">
        <v>295</v>
      </c>
    </row>
    <row r="34" spans="1:10" ht="11.25">
      <c r="A34" s="255">
        <v>8</v>
      </c>
      <c r="B34" s="252" t="s">
        <v>734</v>
      </c>
      <c r="C34" s="217"/>
      <c r="D34" s="217"/>
      <c r="E34" s="217"/>
      <c r="F34" s="257">
        <v>4.62</v>
      </c>
      <c r="G34" s="257">
        <v>4.62</v>
      </c>
      <c r="H34" s="253" t="s">
        <v>733</v>
      </c>
      <c r="I34" s="259"/>
      <c r="J34" s="258" t="s">
        <v>295</v>
      </c>
    </row>
    <row r="35" spans="1:10" ht="11.25">
      <c r="A35" s="255">
        <v>9</v>
      </c>
      <c r="B35" s="252" t="s">
        <v>213</v>
      </c>
      <c r="C35" s="217"/>
      <c r="D35" s="217"/>
      <c r="E35" s="217"/>
      <c r="F35" s="257">
        <v>0.53</v>
      </c>
      <c r="G35" s="257">
        <v>0.53</v>
      </c>
      <c r="H35" s="253" t="s">
        <v>733</v>
      </c>
      <c r="I35" s="253"/>
      <c r="J35" s="258" t="s">
        <v>295</v>
      </c>
    </row>
    <row r="36" spans="1:10" ht="11.25">
      <c r="A36" s="255">
        <v>10</v>
      </c>
      <c r="B36" s="252" t="s">
        <v>298</v>
      </c>
      <c r="C36" s="217"/>
      <c r="D36" s="217"/>
      <c r="E36" s="217"/>
      <c r="F36" s="257">
        <v>25</v>
      </c>
      <c r="G36" s="257">
        <v>25</v>
      </c>
      <c r="H36" s="253" t="s">
        <v>726</v>
      </c>
      <c r="I36" s="253"/>
      <c r="J36" s="258" t="s">
        <v>295</v>
      </c>
    </row>
    <row r="37" spans="1:10" ht="11.25">
      <c r="A37" s="245"/>
      <c r="B37" s="245"/>
      <c r="C37" s="245"/>
      <c r="D37" s="245"/>
      <c r="E37" s="245"/>
      <c r="F37" s="249">
        <f>SUM(F23:F36)</f>
        <v>129.23000000000002</v>
      </c>
      <c r="G37" s="249">
        <f>SUM(G23:G36)</f>
        <v>129.23000000000002</v>
      </c>
      <c r="H37" s="245"/>
      <c r="I37" s="245"/>
      <c r="J37" s="245"/>
    </row>
    <row r="38" spans="1:10" ht="11.25">
      <c r="A38" s="245"/>
      <c r="B38" s="242" t="s">
        <v>741</v>
      </c>
      <c r="C38" s="245"/>
      <c r="D38" s="245"/>
      <c r="E38" s="245"/>
      <c r="F38" s="249"/>
      <c r="G38" s="249"/>
      <c r="H38" s="245"/>
      <c r="I38" s="245"/>
      <c r="J38" s="245"/>
    </row>
    <row r="39" spans="1:10" ht="11.25">
      <c r="A39" s="251">
        <v>1</v>
      </c>
      <c r="B39" s="252" t="s">
        <v>210</v>
      </c>
      <c r="C39" s="217"/>
      <c r="D39" s="217"/>
      <c r="E39" s="253"/>
      <c r="F39" s="254">
        <v>15.38</v>
      </c>
      <c r="G39" s="254">
        <v>15.38</v>
      </c>
      <c r="H39" s="253" t="s">
        <v>726</v>
      </c>
      <c r="I39" s="253"/>
      <c r="J39" s="258" t="s">
        <v>295</v>
      </c>
    </row>
    <row r="40" spans="1:10" ht="11.25">
      <c r="A40" s="255">
        <v>2</v>
      </c>
      <c r="B40" s="252" t="s">
        <v>301</v>
      </c>
      <c r="C40" s="217"/>
      <c r="D40" s="217"/>
      <c r="E40" s="253"/>
      <c r="F40" s="254">
        <v>15.38</v>
      </c>
      <c r="G40" s="254">
        <v>15.38</v>
      </c>
      <c r="H40" s="253" t="s">
        <v>728</v>
      </c>
      <c r="I40" s="253"/>
      <c r="J40" s="258" t="s">
        <v>295</v>
      </c>
    </row>
    <row r="41" spans="1:10" ht="11.25">
      <c r="A41" s="255">
        <v>3</v>
      </c>
      <c r="B41" s="252" t="s">
        <v>302</v>
      </c>
      <c r="C41" s="217"/>
      <c r="D41" s="217"/>
      <c r="E41" s="253"/>
      <c r="F41" s="254">
        <v>200</v>
      </c>
      <c r="G41" s="254">
        <v>200</v>
      </c>
      <c r="H41" s="253" t="s">
        <v>739</v>
      </c>
      <c r="I41" s="253"/>
      <c r="J41" s="253" t="s">
        <v>295</v>
      </c>
    </row>
    <row r="42" spans="1:10" ht="21">
      <c r="A42" s="255">
        <v>4</v>
      </c>
      <c r="B42" s="252" t="s">
        <v>296</v>
      </c>
      <c r="C42" s="217"/>
      <c r="D42" s="217"/>
      <c r="E42" s="253"/>
      <c r="F42" s="438">
        <v>3.08</v>
      </c>
      <c r="G42" s="438">
        <v>3.08</v>
      </c>
      <c r="H42" s="439" t="s">
        <v>729</v>
      </c>
      <c r="I42" s="258"/>
      <c r="J42" s="258" t="s">
        <v>295</v>
      </c>
    </row>
    <row r="43" spans="1:10" ht="11.25">
      <c r="A43" s="255" t="s">
        <v>552</v>
      </c>
      <c r="B43" s="252" t="s">
        <v>730</v>
      </c>
      <c r="C43" s="217"/>
      <c r="D43" s="217"/>
      <c r="E43" s="253"/>
      <c r="F43" s="438"/>
      <c r="G43" s="438"/>
      <c r="H43" s="439"/>
      <c r="I43" s="258"/>
      <c r="J43" s="258"/>
    </row>
    <row r="44" spans="1:10" ht="11.25">
      <c r="A44" s="255" t="s">
        <v>555</v>
      </c>
      <c r="B44" s="252" t="s">
        <v>731</v>
      </c>
      <c r="C44" s="217"/>
      <c r="D44" s="217"/>
      <c r="E44" s="253"/>
      <c r="F44" s="438"/>
      <c r="G44" s="438"/>
      <c r="H44" s="439"/>
      <c r="I44" s="258"/>
      <c r="J44" s="258"/>
    </row>
    <row r="45" spans="1:10" ht="11.25">
      <c r="A45" s="255" t="s">
        <v>557</v>
      </c>
      <c r="B45" s="252" t="s">
        <v>732</v>
      </c>
      <c r="C45" s="217"/>
      <c r="D45" s="217"/>
      <c r="E45" s="253"/>
      <c r="F45" s="438"/>
      <c r="G45" s="438"/>
      <c r="H45" s="439"/>
      <c r="I45" s="258"/>
      <c r="J45" s="258"/>
    </row>
    <row r="46" spans="1:10" ht="11.25">
      <c r="A46" s="255" t="s">
        <v>740</v>
      </c>
      <c r="B46" s="252" t="s">
        <v>303</v>
      </c>
      <c r="C46" s="217"/>
      <c r="D46" s="217"/>
      <c r="E46" s="253"/>
      <c r="F46" s="438"/>
      <c r="G46" s="438"/>
      <c r="H46" s="439"/>
      <c r="I46" s="258"/>
      <c r="J46" s="258"/>
    </row>
    <row r="47" spans="1:10" ht="11.25">
      <c r="A47" s="255">
        <v>5</v>
      </c>
      <c r="B47" s="252" t="s">
        <v>212</v>
      </c>
      <c r="C47" s="217"/>
      <c r="D47" s="217"/>
      <c r="E47" s="217"/>
      <c r="F47" s="257">
        <v>4.62</v>
      </c>
      <c r="G47" s="257">
        <v>4.62</v>
      </c>
      <c r="H47" s="253" t="s">
        <v>733</v>
      </c>
      <c r="I47" s="258"/>
      <c r="J47" s="258" t="s">
        <v>295</v>
      </c>
    </row>
    <row r="48" spans="1:10" ht="21">
      <c r="A48" s="255">
        <v>6</v>
      </c>
      <c r="B48" s="252" t="s">
        <v>297</v>
      </c>
      <c r="C48" s="217"/>
      <c r="D48" s="217"/>
      <c r="E48" s="217"/>
      <c r="F48" s="257">
        <v>4.62</v>
      </c>
      <c r="G48" s="257">
        <v>4.62</v>
      </c>
      <c r="H48" s="258" t="s">
        <v>733</v>
      </c>
      <c r="I48" s="253"/>
      <c r="J48" s="258" t="s">
        <v>295</v>
      </c>
    </row>
    <row r="49" spans="1:10" ht="11.25">
      <c r="A49" s="255">
        <v>7</v>
      </c>
      <c r="B49" s="252" t="s">
        <v>734</v>
      </c>
      <c r="C49" s="217"/>
      <c r="D49" s="217"/>
      <c r="E49" s="217"/>
      <c r="F49" s="257">
        <v>4.62</v>
      </c>
      <c r="G49" s="257">
        <v>4.62</v>
      </c>
      <c r="H49" s="253" t="s">
        <v>733</v>
      </c>
      <c r="I49" s="259"/>
      <c r="J49" s="258" t="s">
        <v>295</v>
      </c>
    </row>
    <row r="50" spans="1:10" ht="11.25">
      <c r="A50" s="255">
        <v>8</v>
      </c>
      <c r="B50" s="252" t="s">
        <v>213</v>
      </c>
      <c r="C50" s="217"/>
      <c r="D50" s="217"/>
      <c r="E50" s="217"/>
      <c r="F50" s="257">
        <v>0.53</v>
      </c>
      <c r="G50" s="257">
        <v>0.53</v>
      </c>
      <c r="H50" s="253" t="s">
        <v>733</v>
      </c>
      <c r="I50" s="253"/>
      <c r="J50" s="258" t="s">
        <v>295</v>
      </c>
    </row>
    <row r="51" spans="1:10" ht="11.25">
      <c r="A51" s="217"/>
      <c r="B51" s="217"/>
      <c r="C51" s="217"/>
      <c r="D51" s="217"/>
      <c r="E51" s="217"/>
      <c r="F51" s="218"/>
      <c r="G51" s="257">
        <f>SUM(G39:G50)</f>
        <v>248.23000000000002</v>
      </c>
      <c r="H51" s="217"/>
      <c r="I51" s="217"/>
      <c r="J51" s="217"/>
    </row>
    <row r="52" spans="1:10" ht="11.25">
      <c r="A52" s="217"/>
      <c r="B52" s="242" t="s">
        <v>742</v>
      </c>
      <c r="C52" s="217"/>
      <c r="D52" s="217"/>
      <c r="E52" s="217"/>
      <c r="F52" s="218"/>
      <c r="G52" s="257"/>
      <c r="H52" s="217"/>
      <c r="I52" s="217"/>
      <c r="J52" s="217"/>
    </row>
    <row r="53" spans="1:10" ht="11.25">
      <c r="A53" s="251">
        <v>1</v>
      </c>
      <c r="B53" s="252" t="s">
        <v>210</v>
      </c>
      <c r="C53" s="217"/>
      <c r="D53" s="217"/>
      <c r="E53" s="253"/>
      <c r="F53" s="254">
        <v>15.38</v>
      </c>
      <c r="G53" s="254">
        <v>15.38</v>
      </c>
      <c r="H53" s="253" t="s">
        <v>726</v>
      </c>
      <c r="I53" s="253"/>
      <c r="J53" s="258" t="s">
        <v>295</v>
      </c>
    </row>
    <row r="54" spans="1:10" ht="11.25">
      <c r="A54" s="251">
        <v>2</v>
      </c>
      <c r="B54" s="252" t="s">
        <v>211</v>
      </c>
      <c r="C54" s="217"/>
      <c r="D54" s="217"/>
      <c r="E54" s="253"/>
      <c r="F54" s="254">
        <v>30</v>
      </c>
      <c r="G54" s="254">
        <v>30</v>
      </c>
      <c r="H54" s="253" t="s">
        <v>727</v>
      </c>
      <c r="I54" s="258"/>
      <c r="J54" s="258" t="s">
        <v>295</v>
      </c>
    </row>
    <row r="55" spans="1:10" ht="11.25">
      <c r="A55" s="255">
        <v>3</v>
      </c>
      <c r="B55" s="252" t="s">
        <v>301</v>
      </c>
      <c r="C55" s="217"/>
      <c r="D55" s="217"/>
      <c r="E55" s="253"/>
      <c r="F55" s="254">
        <v>15.38</v>
      </c>
      <c r="G55" s="254">
        <v>15.38</v>
      </c>
      <c r="H55" s="253" t="s">
        <v>728</v>
      </c>
      <c r="I55" s="253"/>
      <c r="J55" s="258" t="s">
        <v>295</v>
      </c>
    </row>
    <row r="56" spans="1:10" ht="21">
      <c r="A56" s="255">
        <v>4</v>
      </c>
      <c r="B56" s="252" t="s">
        <v>296</v>
      </c>
      <c r="C56" s="217"/>
      <c r="D56" s="217"/>
      <c r="E56" s="253"/>
      <c r="F56" s="438">
        <v>3.08</v>
      </c>
      <c r="G56" s="438">
        <v>3.08</v>
      </c>
      <c r="H56" s="439" t="s">
        <v>729</v>
      </c>
      <c r="I56" s="258"/>
      <c r="J56" s="258" t="s">
        <v>295</v>
      </c>
    </row>
    <row r="57" spans="1:10" ht="11.25">
      <c r="A57" s="255" t="s">
        <v>552</v>
      </c>
      <c r="B57" s="252" t="s">
        <v>730</v>
      </c>
      <c r="C57" s="217"/>
      <c r="D57" s="217"/>
      <c r="E57" s="253"/>
      <c r="F57" s="438"/>
      <c r="G57" s="438"/>
      <c r="H57" s="439"/>
      <c r="I57" s="258"/>
      <c r="J57" s="258"/>
    </row>
    <row r="58" spans="1:10" ht="11.25">
      <c r="A58" s="255" t="s">
        <v>555</v>
      </c>
      <c r="B58" s="252" t="s">
        <v>731</v>
      </c>
      <c r="C58" s="217"/>
      <c r="D58" s="217"/>
      <c r="E58" s="253"/>
      <c r="F58" s="438"/>
      <c r="G58" s="438"/>
      <c r="H58" s="439"/>
      <c r="I58" s="258"/>
      <c r="J58" s="258"/>
    </row>
    <row r="59" spans="1:10" ht="11.25">
      <c r="A59" s="255" t="s">
        <v>557</v>
      </c>
      <c r="B59" s="252" t="s">
        <v>732</v>
      </c>
      <c r="C59" s="217"/>
      <c r="D59" s="217"/>
      <c r="E59" s="253"/>
      <c r="F59" s="438"/>
      <c r="G59" s="438"/>
      <c r="H59" s="439"/>
      <c r="I59" s="258"/>
      <c r="J59" s="258"/>
    </row>
    <row r="60" spans="1:10" ht="11.25">
      <c r="A60" s="255" t="s">
        <v>559</v>
      </c>
      <c r="B60" s="252" t="s">
        <v>303</v>
      </c>
      <c r="C60" s="217"/>
      <c r="D60" s="217"/>
      <c r="E60" s="253"/>
      <c r="F60" s="438"/>
      <c r="G60" s="438"/>
      <c r="H60" s="439"/>
      <c r="I60" s="258"/>
      <c r="J60" s="258"/>
    </row>
    <row r="61" spans="1:10" ht="11.25">
      <c r="A61" s="255">
        <v>5</v>
      </c>
      <c r="B61" s="252" t="s">
        <v>212</v>
      </c>
      <c r="C61" s="217"/>
      <c r="D61" s="217"/>
      <c r="E61" s="217"/>
      <c r="F61" s="257">
        <v>4.62</v>
      </c>
      <c r="G61" s="257">
        <v>4.62</v>
      </c>
      <c r="H61" s="253" t="s">
        <v>733</v>
      </c>
      <c r="I61" s="258"/>
      <c r="J61" s="258" t="s">
        <v>295</v>
      </c>
    </row>
    <row r="62" spans="1:10" ht="21">
      <c r="A62" s="255">
        <v>6</v>
      </c>
      <c r="B62" s="252" t="s">
        <v>297</v>
      </c>
      <c r="C62" s="217"/>
      <c r="D62" s="217"/>
      <c r="E62" s="217"/>
      <c r="F62" s="257">
        <v>4.62</v>
      </c>
      <c r="G62" s="257">
        <v>4.62</v>
      </c>
      <c r="H62" s="258" t="s">
        <v>733</v>
      </c>
      <c r="I62" s="253"/>
      <c r="J62" s="258" t="s">
        <v>295</v>
      </c>
    </row>
    <row r="63" spans="1:10" ht="11.25">
      <c r="A63" s="255">
        <v>7</v>
      </c>
      <c r="B63" s="252" t="s">
        <v>734</v>
      </c>
      <c r="C63" s="217"/>
      <c r="D63" s="217"/>
      <c r="E63" s="217"/>
      <c r="F63" s="257">
        <v>4.62</v>
      </c>
      <c r="G63" s="257">
        <v>4.62</v>
      </c>
      <c r="H63" s="253" t="s">
        <v>733</v>
      </c>
      <c r="I63" s="259"/>
      <c r="J63" s="258" t="s">
        <v>295</v>
      </c>
    </row>
    <row r="64" spans="1:10" ht="11.25">
      <c r="A64" s="255">
        <v>8</v>
      </c>
      <c r="B64" s="252" t="s">
        <v>213</v>
      </c>
      <c r="C64" s="217"/>
      <c r="D64" s="217"/>
      <c r="E64" s="217"/>
      <c r="F64" s="257">
        <v>0.53</v>
      </c>
      <c r="G64" s="257">
        <v>0.53</v>
      </c>
      <c r="H64" s="253" t="s">
        <v>733</v>
      </c>
      <c r="I64" s="253"/>
      <c r="J64" s="258" t="s">
        <v>295</v>
      </c>
    </row>
    <row r="65" spans="1:10" ht="11.25">
      <c r="A65" s="255">
        <v>9</v>
      </c>
      <c r="B65" s="252" t="s">
        <v>300</v>
      </c>
      <c r="C65" s="217"/>
      <c r="D65" s="217"/>
      <c r="E65" s="217"/>
      <c r="F65" s="257">
        <v>16.67</v>
      </c>
      <c r="G65" s="257">
        <v>16.67</v>
      </c>
      <c r="H65" s="253" t="s">
        <v>726</v>
      </c>
      <c r="I65" s="253"/>
      <c r="J65" s="258" t="s">
        <v>295</v>
      </c>
    </row>
    <row r="66" spans="1:10" ht="11.25">
      <c r="A66" s="255">
        <v>10</v>
      </c>
      <c r="B66" s="252" t="s">
        <v>299</v>
      </c>
      <c r="C66" s="217"/>
      <c r="D66" s="217"/>
      <c r="E66" s="217"/>
      <c r="F66" s="257">
        <v>200</v>
      </c>
      <c r="G66" s="257">
        <v>200</v>
      </c>
      <c r="H66" s="253" t="s">
        <v>726</v>
      </c>
      <c r="I66" s="253"/>
      <c r="J66" s="258" t="s">
        <v>295</v>
      </c>
    </row>
    <row r="67" spans="1:10" ht="11.25">
      <c r="A67" s="217"/>
      <c r="B67" s="217"/>
      <c r="C67" s="217"/>
      <c r="D67" s="217"/>
      <c r="E67" s="217"/>
      <c r="F67" s="217"/>
      <c r="G67" s="260">
        <f>SUM(G53:G66)</f>
        <v>294.90000000000003</v>
      </c>
      <c r="H67" s="217"/>
      <c r="I67" s="217"/>
      <c r="J67" s="217"/>
    </row>
    <row r="68" spans="1:10" ht="11.25">
      <c r="A68" s="217"/>
      <c r="B68" s="242" t="s">
        <v>743</v>
      </c>
      <c r="C68" s="217"/>
      <c r="D68" s="217"/>
      <c r="E68" s="217"/>
      <c r="F68" s="217"/>
      <c r="G68" s="260"/>
      <c r="H68" s="217"/>
      <c r="I68" s="217"/>
      <c r="J68" s="217"/>
    </row>
    <row r="69" spans="1:10" ht="11.25">
      <c r="A69" s="251">
        <v>1</v>
      </c>
      <c r="B69" s="252" t="s">
        <v>210</v>
      </c>
      <c r="C69" s="217"/>
      <c r="D69" s="217"/>
      <c r="E69" s="253"/>
      <c r="F69" s="254">
        <v>15.38</v>
      </c>
      <c r="G69" s="254">
        <v>15.38</v>
      </c>
      <c r="H69" s="253" t="s">
        <v>726</v>
      </c>
      <c r="I69" s="253"/>
      <c r="J69" s="258" t="s">
        <v>295</v>
      </c>
    </row>
    <row r="70" spans="1:10" ht="11.25">
      <c r="A70" s="251">
        <v>2</v>
      </c>
      <c r="B70" s="252" t="s">
        <v>211</v>
      </c>
      <c r="C70" s="217"/>
      <c r="D70" s="217"/>
      <c r="E70" s="253"/>
      <c r="F70" s="254">
        <v>30</v>
      </c>
      <c r="G70" s="254">
        <v>30</v>
      </c>
      <c r="H70" s="253" t="s">
        <v>727</v>
      </c>
      <c r="I70" s="258"/>
      <c r="J70" s="258" t="s">
        <v>295</v>
      </c>
    </row>
    <row r="71" spans="1:10" ht="11.25">
      <c r="A71" s="255">
        <v>3</v>
      </c>
      <c r="B71" s="252" t="s">
        <v>301</v>
      </c>
      <c r="C71" s="217"/>
      <c r="D71" s="217"/>
      <c r="E71" s="253"/>
      <c r="F71" s="254">
        <v>15.38</v>
      </c>
      <c r="G71" s="254">
        <v>15.38</v>
      </c>
      <c r="H71" s="253" t="s">
        <v>728</v>
      </c>
      <c r="I71" s="253"/>
      <c r="J71" s="258" t="s">
        <v>295</v>
      </c>
    </row>
    <row r="72" spans="1:10" ht="21">
      <c r="A72" s="255">
        <v>4</v>
      </c>
      <c r="B72" s="252" t="s">
        <v>296</v>
      </c>
      <c r="C72" s="217"/>
      <c r="D72" s="217"/>
      <c r="E72" s="253"/>
      <c r="F72" s="438">
        <v>3.08</v>
      </c>
      <c r="G72" s="438">
        <v>3.08</v>
      </c>
      <c r="H72" s="439" t="s">
        <v>729</v>
      </c>
      <c r="I72" s="258"/>
      <c r="J72" s="258" t="s">
        <v>295</v>
      </c>
    </row>
    <row r="73" spans="1:10" ht="11.25">
      <c r="A73" s="255" t="s">
        <v>552</v>
      </c>
      <c r="B73" s="252" t="s">
        <v>730</v>
      </c>
      <c r="C73" s="217"/>
      <c r="D73" s="217"/>
      <c r="E73" s="253"/>
      <c r="F73" s="438"/>
      <c r="G73" s="438"/>
      <c r="H73" s="439"/>
      <c r="I73" s="258"/>
      <c r="J73" s="258"/>
    </row>
    <row r="74" spans="1:10" ht="11.25">
      <c r="A74" s="255" t="s">
        <v>555</v>
      </c>
      <c r="B74" s="252" t="s">
        <v>731</v>
      </c>
      <c r="C74" s="217"/>
      <c r="D74" s="217"/>
      <c r="E74" s="253"/>
      <c r="F74" s="438"/>
      <c r="G74" s="438"/>
      <c r="H74" s="439"/>
      <c r="I74" s="258"/>
      <c r="J74" s="258"/>
    </row>
    <row r="75" spans="1:10" ht="11.25">
      <c r="A75" s="255" t="s">
        <v>557</v>
      </c>
      <c r="B75" s="252" t="s">
        <v>732</v>
      </c>
      <c r="C75" s="217"/>
      <c r="D75" s="217"/>
      <c r="E75" s="253"/>
      <c r="F75" s="438"/>
      <c r="G75" s="438"/>
      <c r="H75" s="439"/>
      <c r="I75" s="258"/>
      <c r="J75" s="258"/>
    </row>
    <row r="76" spans="1:10" ht="11.25">
      <c r="A76" s="255" t="s">
        <v>559</v>
      </c>
      <c r="B76" s="252" t="s">
        <v>303</v>
      </c>
      <c r="C76" s="217"/>
      <c r="D76" s="217"/>
      <c r="E76" s="253"/>
      <c r="F76" s="438"/>
      <c r="G76" s="438"/>
      <c r="H76" s="439"/>
      <c r="I76" s="258"/>
      <c r="J76" s="258"/>
    </row>
    <row r="77" spans="1:10" ht="11.25">
      <c r="A77" s="255">
        <v>5</v>
      </c>
      <c r="B77" s="252" t="s">
        <v>212</v>
      </c>
      <c r="C77" s="217"/>
      <c r="D77" s="217"/>
      <c r="E77" s="217"/>
      <c r="F77" s="257">
        <v>4.62</v>
      </c>
      <c r="G77" s="257">
        <v>4.62</v>
      </c>
      <c r="H77" s="253" t="s">
        <v>733</v>
      </c>
      <c r="I77" s="258"/>
      <c r="J77" s="258" t="s">
        <v>295</v>
      </c>
    </row>
    <row r="78" spans="1:10" ht="21">
      <c r="A78" s="255">
        <v>6</v>
      </c>
      <c r="B78" s="252" t="s">
        <v>297</v>
      </c>
      <c r="C78" s="217"/>
      <c r="D78" s="217"/>
      <c r="E78" s="217"/>
      <c r="F78" s="257">
        <v>4.62</v>
      </c>
      <c r="G78" s="257">
        <v>4.62</v>
      </c>
      <c r="H78" s="258" t="s">
        <v>733</v>
      </c>
      <c r="I78" s="253"/>
      <c r="J78" s="258" t="s">
        <v>295</v>
      </c>
    </row>
    <row r="79" spans="1:10" ht="11.25">
      <c r="A79" s="255">
        <v>7</v>
      </c>
      <c r="B79" s="252" t="s">
        <v>734</v>
      </c>
      <c r="C79" s="217"/>
      <c r="D79" s="217"/>
      <c r="E79" s="217"/>
      <c r="F79" s="257">
        <v>4.62</v>
      </c>
      <c r="G79" s="257">
        <v>4.62</v>
      </c>
      <c r="H79" s="253" t="s">
        <v>733</v>
      </c>
      <c r="I79" s="259"/>
      <c r="J79" s="258" t="s">
        <v>295</v>
      </c>
    </row>
    <row r="80" spans="1:10" ht="11.25">
      <c r="A80" s="255">
        <v>8</v>
      </c>
      <c r="B80" s="252" t="s">
        <v>213</v>
      </c>
      <c r="C80" s="217"/>
      <c r="D80" s="217"/>
      <c r="E80" s="217"/>
      <c r="F80" s="257">
        <v>0.53</v>
      </c>
      <c r="G80" s="257">
        <v>0.53</v>
      </c>
      <c r="H80" s="253" t="s">
        <v>733</v>
      </c>
      <c r="I80" s="253"/>
      <c r="J80" s="258" t="s">
        <v>295</v>
      </c>
    </row>
    <row r="81" spans="1:10" ht="11.25">
      <c r="A81" s="217"/>
      <c r="B81" s="217"/>
      <c r="C81" s="217"/>
      <c r="D81" s="217"/>
      <c r="E81" s="217"/>
      <c r="F81" s="217"/>
      <c r="G81" s="260">
        <f>SUM(G69:G80)</f>
        <v>78.23000000000002</v>
      </c>
      <c r="H81" s="217"/>
      <c r="I81" s="217"/>
      <c r="J81" s="217"/>
    </row>
    <row r="82" spans="1:10" ht="11.25">
      <c r="A82" s="217"/>
      <c r="B82" s="265" t="s">
        <v>744</v>
      </c>
      <c r="C82" s="217"/>
      <c r="D82" s="217"/>
      <c r="E82" s="217"/>
      <c r="F82" s="217"/>
      <c r="G82" s="260"/>
      <c r="H82" s="217"/>
      <c r="I82" s="217"/>
      <c r="J82" s="217"/>
    </row>
    <row r="83" spans="1:10" ht="11.25">
      <c r="A83" s="251">
        <v>1</v>
      </c>
      <c r="B83" s="252" t="s">
        <v>210</v>
      </c>
      <c r="C83" s="217"/>
      <c r="D83" s="217"/>
      <c r="E83" s="253"/>
      <c r="F83" s="254">
        <v>15.38</v>
      </c>
      <c r="G83" s="254">
        <v>15.38</v>
      </c>
      <c r="H83" s="253" t="s">
        <v>726</v>
      </c>
      <c r="I83" s="253"/>
      <c r="J83" s="258" t="s">
        <v>295</v>
      </c>
    </row>
    <row r="84" spans="1:10" ht="11.25">
      <c r="A84" s="255">
        <v>2</v>
      </c>
      <c r="B84" s="252" t="s">
        <v>301</v>
      </c>
      <c r="C84" s="217"/>
      <c r="D84" s="217"/>
      <c r="E84" s="253"/>
      <c r="F84" s="254">
        <v>15.38</v>
      </c>
      <c r="G84" s="254">
        <v>15.38</v>
      </c>
      <c r="H84" s="253" t="s">
        <v>728</v>
      </c>
      <c r="I84" s="253"/>
      <c r="J84" s="258" t="s">
        <v>295</v>
      </c>
    </row>
    <row r="85" spans="1:10" ht="11.25">
      <c r="A85" s="255">
        <v>3</v>
      </c>
      <c r="B85" s="252" t="s">
        <v>302</v>
      </c>
      <c r="C85" s="217"/>
      <c r="D85" s="217"/>
      <c r="E85" s="253"/>
      <c r="F85" s="254">
        <v>200</v>
      </c>
      <c r="G85" s="254">
        <v>200</v>
      </c>
      <c r="H85" s="253" t="s">
        <v>739</v>
      </c>
      <c r="I85" s="253"/>
      <c r="J85" s="253" t="s">
        <v>295</v>
      </c>
    </row>
    <row r="86" spans="1:10" ht="21">
      <c r="A86" s="255">
        <v>4</v>
      </c>
      <c r="B86" s="252" t="s">
        <v>296</v>
      </c>
      <c r="C86" s="217"/>
      <c r="D86" s="217"/>
      <c r="E86" s="253"/>
      <c r="F86" s="438">
        <v>3.08</v>
      </c>
      <c r="G86" s="438">
        <v>3.08</v>
      </c>
      <c r="H86" s="439" t="s">
        <v>729</v>
      </c>
      <c r="I86" s="258"/>
      <c r="J86" s="258" t="s">
        <v>295</v>
      </c>
    </row>
    <row r="87" spans="1:10" ht="11.25">
      <c r="A87" s="255" t="s">
        <v>552</v>
      </c>
      <c r="B87" s="252" t="s">
        <v>730</v>
      </c>
      <c r="C87" s="217"/>
      <c r="D87" s="217"/>
      <c r="E87" s="253"/>
      <c r="F87" s="438"/>
      <c r="G87" s="438"/>
      <c r="H87" s="439"/>
      <c r="I87" s="258"/>
      <c r="J87" s="258"/>
    </row>
    <row r="88" spans="1:10" ht="11.25">
      <c r="A88" s="255" t="s">
        <v>555</v>
      </c>
      <c r="B88" s="252" t="s">
        <v>731</v>
      </c>
      <c r="C88" s="217"/>
      <c r="D88" s="217"/>
      <c r="E88" s="253"/>
      <c r="F88" s="438"/>
      <c r="G88" s="438"/>
      <c r="H88" s="439"/>
      <c r="I88" s="258"/>
      <c r="J88" s="258"/>
    </row>
    <row r="89" spans="1:10" ht="11.25">
      <c r="A89" s="255" t="s">
        <v>557</v>
      </c>
      <c r="B89" s="252" t="s">
        <v>732</v>
      </c>
      <c r="C89" s="217"/>
      <c r="D89" s="217"/>
      <c r="E89" s="253"/>
      <c r="F89" s="438"/>
      <c r="G89" s="438"/>
      <c r="H89" s="439"/>
      <c r="I89" s="258"/>
      <c r="J89" s="258"/>
    </row>
    <row r="90" spans="1:10" ht="11.25">
      <c r="A90" s="255" t="s">
        <v>559</v>
      </c>
      <c r="B90" s="252" t="s">
        <v>303</v>
      </c>
      <c r="C90" s="217"/>
      <c r="D90" s="217"/>
      <c r="E90" s="253"/>
      <c r="F90" s="438"/>
      <c r="G90" s="438"/>
      <c r="H90" s="439"/>
      <c r="I90" s="258"/>
      <c r="J90" s="258"/>
    </row>
    <row r="91" spans="1:10" ht="11.25">
      <c r="A91" s="255">
        <v>5</v>
      </c>
      <c r="B91" s="252" t="s">
        <v>212</v>
      </c>
      <c r="C91" s="217"/>
      <c r="D91" s="217"/>
      <c r="E91" s="217"/>
      <c r="F91" s="257">
        <v>4.62</v>
      </c>
      <c r="G91" s="257">
        <v>4.62</v>
      </c>
      <c r="H91" s="253" t="s">
        <v>733</v>
      </c>
      <c r="I91" s="258"/>
      <c r="J91" s="258" t="s">
        <v>295</v>
      </c>
    </row>
    <row r="92" spans="1:10" ht="21">
      <c r="A92" s="255">
        <v>6</v>
      </c>
      <c r="B92" s="252" t="s">
        <v>297</v>
      </c>
      <c r="C92" s="217"/>
      <c r="D92" s="217"/>
      <c r="E92" s="217"/>
      <c r="F92" s="257">
        <v>4.62</v>
      </c>
      <c r="G92" s="257">
        <v>4.62</v>
      </c>
      <c r="H92" s="258" t="s">
        <v>733</v>
      </c>
      <c r="I92" s="253"/>
      <c r="J92" s="258" t="s">
        <v>295</v>
      </c>
    </row>
    <row r="93" spans="1:10" ht="11.25">
      <c r="A93" s="255">
        <v>7</v>
      </c>
      <c r="B93" s="252" t="s">
        <v>734</v>
      </c>
      <c r="C93" s="217"/>
      <c r="D93" s="217"/>
      <c r="E93" s="217"/>
      <c r="F93" s="257">
        <v>4.62</v>
      </c>
      <c r="G93" s="257">
        <v>4.62</v>
      </c>
      <c r="H93" s="253" t="s">
        <v>733</v>
      </c>
      <c r="I93" s="259"/>
      <c r="J93" s="258" t="s">
        <v>295</v>
      </c>
    </row>
    <row r="94" spans="1:10" ht="11.25">
      <c r="A94" s="255">
        <v>8</v>
      </c>
      <c r="B94" s="252" t="s">
        <v>213</v>
      </c>
      <c r="C94" s="217"/>
      <c r="D94" s="217"/>
      <c r="E94" s="217"/>
      <c r="F94" s="257">
        <v>0.53</v>
      </c>
      <c r="G94" s="257">
        <v>0.53</v>
      </c>
      <c r="H94" s="253" t="s">
        <v>733</v>
      </c>
      <c r="I94" s="253"/>
      <c r="J94" s="258" t="s">
        <v>295</v>
      </c>
    </row>
    <row r="95" spans="1:10" ht="11.25">
      <c r="A95" s="217"/>
      <c r="B95" s="217"/>
      <c r="C95" s="217"/>
      <c r="D95" s="217"/>
      <c r="E95" s="217"/>
      <c r="F95" s="217"/>
      <c r="G95" s="260">
        <f>SUM(G83:G94)</f>
        <v>248.23000000000002</v>
      </c>
      <c r="H95" s="217"/>
      <c r="I95" s="217"/>
      <c r="J95" s="217"/>
    </row>
    <row r="96" spans="1:10" ht="11.25">
      <c r="A96" s="217"/>
      <c r="B96" s="265" t="s">
        <v>745</v>
      </c>
      <c r="C96" s="217"/>
      <c r="D96" s="217"/>
      <c r="E96" s="217"/>
      <c r="F96" s="217"/>
      <c r="G96" s="260"/>
      <c r="H96" s="217"/>
      <c r="I96" s="217"/>
      <c r="J96" s="217"/>
    </row>
    <row r="97" spans="1:10" ht="11.25">
      <c r="A97" s="251">
        <v>1</v>
      </c>
      <c r="B97" s="252" t="s">
        <v>210</v>
      </c>
      <c r="C97" s="217"/>
      <c r="D97" s="217"/>
      <c r="E97" s="253"/>
      <c r="F97" s="254">
        <v>15.38</v>
      </c>
      <c r="G97" s="254">
        <v>15.38</v>
      </c>
      <c r="H97" s="253" t="s">
        <v>726</v>
      </c>
      <c r="I97" s="253"/>
      <c r="J97" s="258" t="s">
        <v>295</v>
      </c>
    </row>
    <row r="98" spans="1:10" ht="11.25">
      <c r="A98" s="251">
        <v>2</v>
      </c>
      <c r="B98" s="252" t="s">
        <v>211</v>
      </c>
      <c r="C98" s="217"/>
      <c r="D98" s="217"/>
      <c r="E98" s="253"/>
      <c r="F98" s="254">
        <v>30</v>
      </c>
      <c r="G98" s="254">
        <v>30</v>
      </c>
      <c r="H98" s="253" t="s">
        <v>727</v>
      </c>
      <c r="I98" s="258"/>
      <c r="J98" s="258" t="s">
        <v>295</v>
      </c>
    </row>
    <row r="99" spans="1:10" ht="11.25">
      <c r="A99" s="255">
        <v>3</v>
      </c>
      <c r="B99" s="252" t="s">
        <v>301</v>
      </c>
      <c r="C99" s="217"/>
      <c r="D99" s="217"/>
      <c r="E99" s="253"/>
      <c r="F99" s="254">
        <v>15.38</v>
      </c>
      <c r="G99" s="254">
        <v>15.38</v>
      </c>
      <c r="H99" s="253" t="s">
        <v>728</v>
      </c>
      <c r="I99" s="253"/>
      <c r="J99" s="258" t="s">
        <v>295</v>
      </c>
    </row>
    <row r="100" spans="1:10" ht="21">
      <c r="A100" s="255">
        <v>4</v>
      </c>
      <c r="B100" s="252" t="s">
        <v>296</v>
      </c>
      <c r="C100" s="217"/>
      <c r="D100" s="217"/>
      <c r="E100" s="253"/>
      <c r="F100" s="438">
        <v>3.08</v>
      </c>
      <c r="G100" s="438">
        <v>3.08</v>
      </c>
      <c r="H100" s="439" t="s">
        <v>729</v>
      </c>
      <c r="I100" s="258"/>
      <c r="J100" s="258" t="s">
        <v>295</v>
      </c>
    </row>
    <row r="101" spans="1:10" ht="11.25">
      <c r="A101" s="255" t="s">
        <v>552</v>
      </c>
      <c r="B101" s="252" t="s">
        <v>730</v>
      </c>
      <c r="C101" s="217"/>
      <c r="D101" s="217"/>
      <c r="E101" s="253"/>
      <c r="F101" s="438"/>
      <c r="G101" s="438"/>
      <c r="H101" s="439"/>
      <c r="I101" s="258"/>
      <c r="J101" s="258"/>
    </row>
    <row r="102" spans="1:10" ht="11.25">
      <c r="A102" s="255" t="s">
        <v>555</v>
      </c>
      <c r="B102" s="252" t="s">
        <v>731</v>
      </c>
      <c r="C102" s="217"/>
      <c r="D102" s="217"/>
      <c r="E102" s="253"/>
      <c r="F102" s="438"/>
      <c r="G102" s="438"/>
      <c r="H102" s="439"/>
      <c r="I102" s="258"/>
      <c r="J102" s="258"/>
    </row>
    <row r="103" spans="1:10" ht="11.25">
      <c r="A103" s="255" t="s">
        <v>557</v>
      </c>
      <c r="B103" s="252" t="s">
        <v>732</v>
      </c>
      <c r="C103" s="217"/>
      <c r="D103" s="217"/>
      <c r="E103" s="253"/>
      <c r="F103" s="438"/>
      <c r="G103" s="438"/>
      <c r="H103" s="439"/>
      <c r="I103" s="258"/>
      <c r="J103" s="258"/>
    </row>
    <row r="104" spans="1:10" ht="11.25">
      <c r="A104" s="255" t="s">
        <v>559</v>
      </c>
      <c r="B104" s="252" t="s">
        <v>303</v>
      </c>
      <c r="C104" s="217"/>
      <c r="D104" s="217"/>
      <c r="E104" s="253"/>
      <c r="F104" s="438"/>
      <c r="G104" s="438"/>
      <c r="H104" s="439"/>
      <c r="I104" s="258"/>
      <c r="J104" s="258"/>
    </row>
    <row r="105" spans="1:10" ht="11.25">
      <c r="A105" s="255">
        <v>5</v>
      </c>
      <c r="B105" s="252" t="s">
        <v>737</v>
      </c>
      <c r="C105" s="217"/>
      <c r="D105" s="217"/>
      <c r="E105" s="253"/>
      <c r="F105" s="256">
        <v>26</v>
      </c>
      <c r="G105" s="256">
        <v>26</v>
      </c>
      <c r="H105" s="253" t="s">
        <v>733</v>
      </c>
      <c r="I105" s="253"/>
      <c r="J105" s="258" t="s">
        <v>295</v>
      </c>
    </row>
    <row r="106" spans="1:10" ht="11.25">
      <c r="A106" s="255">
        <v>6</v>
      </c>
      <c r="B106" s="252" t="s">
        <v>212</v>
      </c>
      <c r="C106" s="217"/>
      <c r="D106" s="217"/>
      <c r="E106" s="217"/>
      <c r="F106" s="257">
        <v>4.62</v>
      </c>
      <c r="G106" s="257">
        <v>4.62</v>
      </c>
      <c r="H106" s="253" t="s">
        <v>733</v>
      </c>
      <c r="I106" s="258"/>
      <c r="J106" s="258" t="s">
        <v>295</v>
      </c>
    </row>
    <row r="107" spans="1:10" ht="21">
      <c r="A107" s="255">
        <v>7</v>
      </c>
      <c r="B107" s="252" t="s">
        <v>297</v>
      </c>
      <c r="C107" s="217"/>
      <c r="D107" s="217"/>
      <c r="E107" s="217"/>
      <c r="F107" s="257">
        <v>4.62</v>
      </c>
      <c r="G107" s="257">
        <v>4.62</v>
      </c>
      <c r="H107" s="258" t="s">
        <v>733</v>
      </c>
      <c r="I107" s="253"/>
      <c r="J107" s="258" t="s">
        <v>295</v>
      </c>
    </row>
    <row r="108" spans="1:10" ht="11.25">
      <c r="A108" s="255">
        <v>8</v>
      </c>
      <c r="B108" s="252" t="s">
        <v>734</v>
      </c>
      <c r="C108" s="217"/>
      <c r="D108" s="217"/>
      <c r="E108" s="217"/>
      <c r="F108" s="257">
        <v>4.62</v>
      </c>
      <c r="G108" s="257">
        <v>4.62</v>
      </c>
      <c r="H108" s="253" t="s">
        <v>733</v>
      </c>
      <c r="I108" s="259"/>
      <c r="J108" s="258" t="s">
        <v>295</v>
      </c>
    </row>
    <row r="109" spans="1:10" ht="11.25">
      <c r="A109" s="255">
        <v>9</v>
      </c>
      <c r="B109" s="252" t="s">
        <v>213</v>
      </c>
      <c r="C109" s="217"/>
      <c r="D109" s="217"/>
      <c r="E109" s="217"/>
      <c r="F109" s="257">
        <v>0.53</v>
      </c>
      <c r="G109" s="257">
        <v>0.53</v>
      </c>
      <c r="H109" s="253" t="s">
        <v>733</v>
      </c>
      <c r="I109" s="253"/>
      <c r="J109" s="258" t="s">
        <v>295</v>
      </c>
    </row>
    <row r="110" spans="1:10" ht="11.25">
      <c r="A110" s="217"/>
      <c r="B110" s="217"/>
      <c r="C110" s="217"/>
      <c r="D110" s="217"/>
      <c r="E110" s="217"/>
      <c r="F110" s="217"/>
      <c r="G110" s="260">
        <f>SUM(G97:G109)</f>
        <v>104.23000000000002</v>
      </c>
      <c r="H110" s="217"/>
      <c r="I110" s="217"/>
      <c r="J110" s="217"/>
    </row>
    <row r="111" spans="1:10" ht="11.25">
      <c r="A111" s="217"/>
      <c r="B111" s="265" t="s">
        <v>746</v>
      </c>
      <c r="C111" s="217"/>
      <c r="D111" s="217"/>
      <c r="E111" s="217"/>
      <c r="F111" s="217"/>
      <c r="G111" s="260"/>
      <c r="H111" s="217"/>
      <c r="I111" s="217"/>
      <c r="J111" s="217"/>
    </row>
    <row r="112" spans="1:10" ht="11.25">
      <c r="A112" s="251">
        <v>1</v>
      </c>
      <c r="B112" s="252" t="s">
        <v>210</v>
      </c>
      <c r="C112" s="217"/>
      <c r="D112" s="217"/>
      <c r="E112" s="253"/>
      <c r="F112" s="254">
        <v>15.38</v>
      </c>
      <c r="G112" s="254">
        <v>15.38</v>
      </c>
      <c r="H112" s="253" t="s">
        <v>726</v>
      </c>
      <c r="I112" s="253"/>
      <c r="J112" s="258" t="s">
        <v>295</v>
      </c>
    </row>
    <row r="113" spans="1:10" ht="11.25">
      <c r="A113" s="251">
        <v>2</v>
      </c>
      <c r="B113" s="252" t="s">
        <v>211</v>
      </c>
      <c r="C113" s="217"/>
      <c r="D113" s="217"/>
      <c r="E113" s="253"/>
      <c r="F113" s="254">
        <v>30</v>
      </c>
      <c r="G113" s="254">
        <v>30</v>
      </c>
      <c r="H113" s="253" t="s">
        <v>727</v>
      </c>
      <c r="I113" s="258"/>
      <c r="J113" s="258" t="s">
        <v>295</v>
      </c>
    </row>
    <row r="114" spans="1:10" ht="11.25">
      <c r="A114" s="255">
        <v>3</v>
      </c>
      <c r="B114" s="252" t="s">
        <v>301</v>
      </c>
      <c r="C114" s="217"/>
      <c r="D114" s="217"/>
      <c r="E114" s="253"/>
      <c r="F114" s="254">
        <v>15.38</v>
      </c>
      <c r="G114" s="254">
        <v>15.38</v>
      </c>
      <c r="H114" s="253" t="s">
        <v>728</v>
      </c>
      <c r="I114" s="253"/>
      <c r="J114" s="258" t="s">
        <v>295</v>
      </c>
    </row>
    <row r="115" spans="1:10" ht="21">
      <c r="A115" s="255">
        <v>4</v>
      </c>
      <c r="B115" s="252" t="s">
        <v>296</v>
      </c>
      <c r="C115" s="217"/>
      <c r="D115" s="217"/>
      <c r="E115" s="253"/>
      <c r="F115" s="438">
        <v>3.08</v>
      </c>
      <c r="G115" s="438">
        <v>3.08</v>
      </c>
      <c r="H115" s="439" t="s">
        <v>729</v>
      </c>
      <c r="I115" s="258"/>
      <c r="J115" s="258" t="s">
        <v>295</v>
      </c>
    </row>
    <row r="116" spans="1:10" ht="11.25">
      <c r="A116" s="255" t="s">
        <v>552</v>
      </c>
      <c r="B116" s="252" t="s">
        <v>730</v>
      </c>
      <c r="C116" s="217"/>
      <c r="D116" s="217"/>
      <c r="E116" s="253"/>
      <c r="F116" s="438"/>
      <c r="G116" s="438"/>
      <c r="H116" s="439"/>
      <c r="I116" s="258"/>
      <c r="J116" s="258"/>
    </row>
    <row r="117" spans="1:10" ht="11.25">
      <c r="A117" s="255" t="s">
        <v>555</v>
      </c>
      <c r="B117" s="252" t="s">
        <v>731</v>
      </c>
      <c r="C117" s="217"/>
      <c r="D117" s="217"/>
      <c r="E117" s="253"/>
      <c r="F117" s="438"/>
      <c r="G117" s="438"/>
      <c r="H117" s="439"/>
      <c r="I117" s="258"/>
      <c r="J117" s="258"/>
    </row>
    <row r="118" spans="1:10" ht="11.25">
      <c r="A118" s="255" t="s">
        <v>557</v>
      </c>
      <c r="B118" s="252" t="s">
        <v>732</v>
      </c>
      <c r="C118" s="217"/>
      <c r="D118" s="217"/>
      <c r="E118" s="253"/>
      <c r="F118" s="438"/>
      <c r="G118" s="438"/>
      <c r="H118" s="439"/>
      <c r="I118" s="258"/>
      <c r="J118" s="258"/>
    </row>
    <row r="119" spans="1:10" ht="11.25">
      <c r="A119" s="255" t="s">
        <v>559</v>
      </c>
      <c r="B119" s="252" t="s">
        <v>303</v>
      </c>
      <c r="C119" s="217"/>
      <c r="D119" s="217"/>
      <c r="E119" s="253"/>
      <c r="F119" s="438"/>
      <c r="G119" s="438"/>
      <c r="H119" s="439"/>
      <c r="I119" s="258"/>
      <c r="J119" s="258"/>
    </row>
    <row r="120" spans="1:10" ht="11.25">
      <c r="A120" s="255">
        <v>5</v>
      </c>
      <c r="B120" s="252" t="s">
        <v>737</v>
      </c>
      <c r="C120" s="217"/>
      <c r="D120" s="217"/>
      <c r="E120" s="253"/>
      <c r="F120" s="256">
        <v>26</v>
      </c>
      <c r="G120" s="256">
        <v>26</v>
      </c>
      <c r="H120" s="253" t="s">
        <v>733</v>
      </c>
      <c r="I120" s="253"/>
      <c r="J120" s="258" t="s">
        <v>295</v>
      </c>
    </row>
    <row r="121" spans="1:10" ht="11.25">
      <c r="A121" s="255">
        <v>6</v>
      </c>
      <c r="B121" s="252" t="s">
        <v>212</v>
      </c>
      <c r="C121" s="217"/>
      <c r="D121" s="217"/>
      <c r="E121" s="217"/>
      <c r="F121" s="257">
        <v>4.62</v>
      </c>
      <c r="G121" s="257">
        <v>4.62</v>
      </c>
      <c r="H121" s="253" t="s">
        <v>733</v>
      </c>
      <c r="I121" s="258"/>
      <c r="J121" s="258" t="s">
        <v>295</v>
      </c>
    </row>
    <row r="122" spans="1:10" ht="21">
      <c r="A122" s="255">
        <v>7</v>
      </c>
      <c r="B122" s="252" t="s">
        <v>297</v>
      </c>
      <c r="C122" s="217"/>
      <c r="D122" s="217"/>
      <c r="E122" s="217"/>
      <c r="F122" s="257">
        <v>4.62</v>
      </c>
      <c r="G122" s="257">
        <v>4.62</v>
      </c>
      <c r="H122" s="258" t="s">
        <v>733</v>
      </c>
      <c r="I122" s="253"/>
      <c r="J122" s="258" t="s">
        <v>295</v>
      </c>
    </row>
    <row r="123" spans="1:10" ht="11.25">
      <c r="A123" s="255">
        <v>8</v>
      </c>
      <c r="B123" s="252" t="s">
        <v>734</v>
      </c>
      <c r="C123" s="217"/>
      <c r="D123" s="217"/>
      <c r="E123" s="217"/>
      <c r="F123" s="257">
        <v>4.62</v>
      </c>
      <c r="G123" s="257">
        <v>4.62</v>
      </c>
      <c r="H123" s="253" t="s">
        <v>733</v>
      </c>
      <c r="I123" s="259"/>
      <c r="J123" s="258" t="s">
        <v>295</v>
      </c>
    </row>
    <row r="124" spans="1:10" ht="11.25">
      <c r="A124" s="255">
        <v>9</v>
      </c>
      <c r="B124" s="252" t="s">
        <v>213</v>
      </c>
      <c r="C124" s="217"/>
      <c r="D124" s="217"/>
      <c r="E124" s="217"/>
      <c r="F124" s="257">
        <v>0.53</v>
      </c>
      <c r="G124" s="257">
        <v>0.53</v>
      </c>
      <c r="H124" s="253" t="s">
        <v>733</v>
      </c>
      <c r="I124" s="253"/>
      <c r="J124" s="258" t="s">
        <v>295</v>
      </c>
    </row>
    <row r="125" spans="1:10" ht="11.25">
      <c r="A125" s="217"/>
      <c r="B125" s="217"/>
      <c r="C125" s="217"/>
      <c r="D125" s="217"/>
      <c r="E125" s="217"/>
      <c r="F125" s="217"/>
      <c r="G125" s="260">
        <f>SUM(G112:G124)</f>
        <v>104.23000000000002</v>
      </c>
      <c r="H125" s="217"/>
      <c r="I125" s="217"/>
      <c r="J125" s="217"/>
    </row>
    <row r="126" spans="1:10" ht="11.25">
      <c r="A126" s="217"/>
      <c r="B126" s="265" t="s">
        <v>747</v>
      </c>
      <c r="C126" s="217"/>
      <c r="D126" s="217"/>
      <c r="E126" s="217"/>
      <c r="F126" s="217"/>
      <c r="G126" s="260"/>
      <c r="H126" s="217"/>
      <c r="I126" s="217"/>
      <c r="J126" s="217"/>
    </row>
    <row r="127" spans="1:10" ht="11.25">
      <c r="A127" s="251">
        <v>1</v>
      </c>
      <c r="B127" s="252" t="s">
        <v>210</v>
      </c>
      <c r="C127" s="217"/>
      <c r="D127" s="217"/>
      <c r="E127" s="253"/>
      <c r="F127" s="254">
        <v>15.38</v>
      </c>
      <c r="G127" s="254">
        <v>15.38</v>
      </c>
      <c r="H127" s="253" t="s">
        <v>726</v>
      </c>
      <c r="I127" s="253"/>
      <c r="J127" s="258" t="s">
        <v>295</v>
      </c>
    </row>
    <row r="128" spans="1:10" ht="11.25">
      <c r="A128" s="251">
        <v>2</v>
      </c>
      <c r="B128" s="252" t="s">
        <v>211</v>
      </c>
      <c r="C128" s="217"/>
      <c r="D128" s="217"/>
      <c r="E128" s="253"/>
      <c r="F128" s="254">
        <v>30</v>
      </c>
      <c r="G128" s="254">
        <v>30</v>
      </c>
      <c r="H128" s="253" t="s">
        <v>727</v>
      </c>
      <c r="I128" s="258"/>
      <c r="J128" s="258" t="s">
        <v>295</v>
      </c>
    </row>
    <row r="129" spans="1:10" ht="11.25">
      <c r="A129" s="255">
        <v>3</v>
      </c>
      <c r="B129" s="252" t="s">
        <v>301</v>
      </c>
      <c r="C129" s="217"/>
      <c r="D129" s="217"/>
      <c r="E129" s="253"/>
      <c r="F129" s="254">
        <v>15.38</v>
      </c>
      <c r="G129" s="254">
        <v>15.38</v>
      </c>
      <c r="H129" s="253" t="s">
        <v>728</v>
      </c>
      <c r="I129" s="253"/>
      <c r="J129" s="258" t="s">
        <v>295</v>
      </c>
    </row>
    <row r="130" spans="1:10" ht="21">
      <c r="A130" s="255">
        <v>4</v>
      </c>
      <c r="B130" s="252" t="s">
        <v>296</v>
      </c>
      <c r="C130" s="217"/>
      <c r="D130" s="217"/>
      <c r="E130" s="253"/>
      <c r="F130" s="438">
        <v>3.08</v>
      </c>
      <c r="G130" s="438">
        <v>3.08</v>
      </c>
      <c r="H130" s="439" t="s">
        <v>729</v>
      </c>
      <c r="I130" s="258"/>
      <c r="J130" s="258" t="s">
        <v>295</v>
      </c>
    </row>
    <row r="131" spans="1:10" ht="11.25">
      <c r="A131" s="255" t="s">
        <v>552</v>
      </c>
      <c r="B131" s="252" t="s">
        <v>730</v>
      </c>
      <c r="C131" s="217"/>
      <c r="D131" s="217"/>
      <c r="E131" s="253"/>
      <c r="F131" s="438"/>
      <c r="G131" s="438"/>
      <c r="H131" s="439"/>
      <c r="I131" s="258"/>
      <c r="J131" s="258"/>
    </row>
    <row r="132" spans="1:10" ht="11.25">
      <c r="A132" s="255" t="s">
        <v>555</v>
      </c>
      <c r="B132" s="252" t="s">
        <v>731</v>
      </c>
      <c r="C132" s="217"/>
      <c r="D132" s="217"/>
      <c r="E132" s="253"/>
      <c r="F132" s="438"/>
      <c r="G132" s="438"/>
      <c r="H132" s="439"/>
      <c r="I132" s="258"/>
      <c r="J132" s="258"/>
    </row>
    <row r="133" spans="1:10" ht="11.25">
      <c r="A133" s="255" t="s">
        <v>557</v>
      </c>
      <c r="B133" s="252" t="s">
        <v>732</v>
      </c>
      <c r="C133" s="217"/>
      <c r="D133" s="217"/>
      <c r="E133" s="253"/>
      <c r="F133" s="438"/>
      <c r="G133" s="438"/>
      <c r="H133" s="439"/>
      <c r="I133" s="258"/>
      <c r="J133" s="258"/>
    </row>
    <row r="134" spans="1:10" ht="11.25">
      <c r="A134" s="255" t="s">
        <v>559</v>
      </c>
      <c r="B134" s="252" t="s">
        <v>303</v>
      </c>
      <c r="C134" s="217"/>
      <c r="D134" s="217"/>
      <c r="E134" s="253"/>
      <c r="F134" s="438"/>
      <c r="G134" s="438"/>
      <c r="H134" s="439"/>
      <c r="I134" s="258"/>
      <c r="J134" s="258"/>
    </row>
    <row r="135" spans="1:10" ht="11.25">
      <c r="A135" s="255">
        <v>5</v>
      </c>
      <c r="B135" s="252" t="s">
        <v>212</v>
      </c>
      <c r="C135" s="217"/>
      <c r="D135" s="217"/>
      <c r="E135" s="217"/>
      <c r="F135" s="257">
        <v>4.62</v>
      </c>
      <c r="G135" s="257">
        <v>4.62</v>
      </c>
      <c r="H135" s="253" t="s">
        <v>733</v>
      </c>
      <c r="I135" s="258"/>
      <c r="J135" s="258" t="s">
        <v>295</v>
      </c>
    </row>
    <row r="136" spans="1:10" ht="21">
      <c r="A136" s="255">
        <v>6</v>
      </c>
      <c r="B136" s="252" t="s">
        <v>297</v>
      </c>
      <c r="C136" s="217"/>
      <c r="D136" s="217"/>
      <c r="E136" s="217"/>
      <c r="F136" s="257">
        <v>4.62</v>
      </c>
      <c r="G136" s="257">
        <v>4.62</v>
      </c>
      <c r="H136" s="258" t="s">
        <v>733</v>
      </c>
      <c r="I136" s="253"/>
      <c r="J136" s="258" t="s">
        <v>295</v>
      </c>
    </row>
    <row r="137" spans="1:10" ht="11.25">
      <c r="A137" s="255">
        <v>7</v>
      </c>
      <c r="B137" s="252" t="s">
        <v>734</v>
      </c>
      <c r="C137" s="217"/>
      <c r="D137" s="217"/>
      <c r="E137" s="217"/>
      <c r="F137" s="257">
        <v>4.62</v>
      </c>
      <c r="G137" s="257">
        <v>4.62</v>
      </c>
      <c r="H137" s="253" t="s">
        <v>733</v>
      </c>
      <c r="I137" s="259"/>
      <c r="J137" s="258" t="s">
        <v>295</v>
      </c>
    </row>
    <row r="138" spans="1:10" ht="11.25">
      <c r="A138" s="255">
        <v>8</v>
      </c>
      <c r="B138" s="252" t="s">
        <v>213</v>
      </c>
      <c r="C138" s="217"/>
      <c r="D138" s="217"/>
      <c r="E138" s="217"/>
      <c r="F138" s="257">
        <v>0.53</v>
      </c>
      <c r="G138" s="257">
        <v>0.53</v>
      </c>
      <c r="H138" s="253" t="s">
        <v>733</v>
      </c>
      <c r="I138" s="253"/>
      <c r="J138" s="258" t="s">
        <v>295</v>
      </c>
    </row>
    <row r="139" spans="1:10" ht="11.25">
      <c r="A139" s="255">
        <v>9</v>
      </c>
      <c r="B139" s="252" t="s">
        <v>304</v>
      </c>
      <c r="C139" s="217"/>
      <c r="D139" s="217"/>
      <c r="E139" s="217"/>
      <c r="F139" s="257">
        <v>30</v>
      </c>
      <c r="G139" s="257">
        <v>30</v>
      </c>
      <c r="H139" s="253" t="s">
        <v>726</v>
      </c>
      <c r="I139" s="253"/>
      <c r="J139" s="258" t="s">
        <v>295</v>
      </c>
    </row>
    <row r="140" spans="1:10" ht="11.25">
      <c r="A140" s="217"/>
      <c r="B140" s="217"/>
      <c r="C140" s="217"/>
      <c r="D140" s="217"/>
      <c r="E140" s="217"/>
      <c r="F140" s="217"/>
      <c r="G140" s="260">
        <f>SUM(G127:G139)</f>
        <v>108.23000000000002</v>
      </c>
      <c r="H140" s="217"/>
      <c r="I140" s="217"/>
      <c r="J140" s="217"/>
    </row>
    <row r="141" spans="1:10" ht="11.25">
      <c r="A141" s="245"/>
      <c r="B141" s="265" t="s">
        <v>750</v>
      </c>
      <c r="C141" s="245"/>
      <c r="D141" s="245"/>
      <c r="E141" s="245"/>
      <c r="F141" s="245"/>
      <c r="G141" s="264"/>
      <c r="H141" s="245"/>
      <c r="I141" s="245"/>
      <c r="J141" s="245"/>
    </row>
    <row r="142" spans="1:10" ht="11.25">
      <c r="A142" s="251">
        <v>1</v>
      </c>
      <c r="B142" s="252" t="s">
        <v>210</v>
      </c>
      <c r="C142" s="217"/>
      <c r="D142" s="217"/>
      <c r="E142" s="253"/>
      <c r="F142" s="254">
        <v>15.38</v>
      </c>
      <c r="G142" s="254">
        <v>15.38</v>
      </c>
      <c r="H142" s="253" t="s">
        <v>726</v>
      </c>
      <c r="I142" s="253"/>
      <c r="J142" s="258" t="s">
        <v>295</v>
      </c>
    </row>
    <row r="143" spans="1:10" ht="11.25">
      <c r="A143" s="255">
        <v>2</v>
      </c>
      <c r="B143" s="252" t="s">
        <v>301</v>
      </c>
      <c r="C143" s="217"/>
      <c r="D143" s="217"/>
      <c r="E143" s="253"/>
      <c r="F143" s="254">
        <v>15.38</v>
      </c>
      <c r="G143" s="254">
        <v>15.38</v>
      </c>
      <c r="H143" s="253" t="s">
        <v>728</v>
      </c>
      <c r="I143" s="253"/>
      <c r="J143" s="258" t="s">
        <v>295</v>
      </c>
    </row>
    <row r="144" spans="1:10" ht="21">
      <c r="A144" s="255">
        <v>3</v>
      </c>
      <c r="B144" s="252" t="s">
        <v>296</v>
      </c>
      <c r="C144" s="217"/>
      <c r="D144" s="217"/>
      <c r="E144" s="253"/>
      <c r="F144" s="438">
        <v>3.08</v>
      </c>
      <c r="G144" s="438">
        <v>3.08</v>
      </c>
      <c r="H144" s="439" t="s">
        <v>729</v>
      </c>
      <c r="I144" s="258"/>
      <c r="J144" s="258" t="s">
        <v>295</v>
      </c>
    </row>
    <row r="145" spans="1:10" ht="11.25">
      <c r="A145" s="255" t="s">
        <v>545</v>
      </c>
      <c r="B145" s="252" t="s">
        <v>730</v>
      </c>
      <c r="C145" s="217"/>
      <c r="D145" s="217"/>
      <c r="E145" s="253"/>
      <c r="F145" s="438"/>
      <c r="G145" s="438"/>
      <c r="H145" s="439"/>
      <c r="I145" s="258"/>
      <c r="J145" s="258"/>
    </row>
    <row r="146" spans="1:10" ht="11.25">
      <c r="A146" s="255" t="s">
        <v>548</v>
      </c>
      <c r="B146" s="252" t="s">
        <v>731</v>
      </c>
      <c r="C146" s="217"/>
      <c r="D146" s="217"/>
      <c r="E146" s="253"/>
      <c r="F146" s="438"/>
      <c r="G146" s="438"/>
      <c r="H146" s="439"/>
      <c r="I146" s="258"/>
      <c r="J146" s="258"/>
    </row>
    <row r="147" spans="1:10" ht="11.25">
      <c r="A147" s="255" t="s">
        <v>748</v>
      </c>
      <c r="B147" s="252" t="s">
        <v>732</v>
      </c>
      <c r="C147" s="217"/>
      <c r="D147" s="217"/>
      <c r="E147" s="253"/>
      <c r="F147" s="438"/>
      <c r="G147" s="438"/>
      <c r="H147" s="439"/>
      <c r="I147" s="258"/>
      <c r="J147" s="258"/>
    </row>
    <row r="148" spans="1:10" ht="11.25">
      <c r="A148" s="255" t="s">
        <v>749</v>
      </c>
      <c r="B148" s="252" t="s">
        <v>303</v>
      </c>
      <c r="C148" s="217"/>
      <c r="D148" s="217"/>
      <c r="E148" s="253"/>
      <c r="F148" s="438"/>
      <c r="G148" s="438"/>
      <c r="H148" s="439"/>
      <c r="I148" s="258"/>
      <c r="J148" s="258"/>
    </row>
    <row r="149" spans="1:10" ht="11.25">
      <c r="A149" s="255">
        <v>4</v>
      </c>
      <c r="B149" s="252" t="s">
        <v>212</v>
      </c>
      <c r="C149" s="217"/>
      <c r="D149" s="217"/>
      <c r="E149" s="217"/>
      <c r="F149" s="257">
        <v>4.62</v>
      </c>
      <c r="G149" s="257">
        <v>4.62</v>
      </c>
      <c r="H149" s="253" t="s">
        <v>733</v>
      </c>
      <c r="I149" s="258"/>
      <c r="J149" s="258" t="s">
        <v>295</v>
      </c>
    </row>
    <row r="150" spans="1:10" ht="21">
      <c r="A150" s="255">
        <v>5</v>
      </c>
      <c r="B150" s="252" t="s">
        <v>297</v>
      </c>
      <c r="C150" s="217"/>
      <c r="D150" s="217"/>
      <c r="E150" s="217"/>
      <c r="F150" s="257">
        <v>4.62</v>
      </c>
      <c r="G150" s="257">
        <v>4.62</v>
      </c>
      <c r="H150" s="258" t="s">
        <v>733</v>
      </c>
      <c r="I150" s="253"/>
      <c r="J150" s="258" t="s">
        <v>295</v>
      </c>
    </row>
    <row r="151" spans="1:10" ht="11.25">
      <c r="A151" s="255">
        <v>6</v>
      </c>
      <c r="B151" s="252" t="s">
        <v>734</v>
      </c>
      <c r="C151" s="217"/>
      <c r="D151" s="217"/>
      <c r="E151" s="217"/>
      <c r="F151" s="257">
        <v>4.62</v>
      </c>
      <c r="G151" s="257">
        <v>4.62</v>
      </c>
      <c r="H151" s="253" t="s">
        <v>733</v>
      </c>
      <c r="I151" s="259"/>
      <c r="J151" s="258" t="s">
        <v>295</v>
      </c>
    </row>
    <row r="152" spans="1:10" ht="11.25">
      <c r="A152" s="255">
        <v>7</v>
      </c>
      <c r="B152" s="252" t="s">
        <v>213</v>
      </c>
      <c r="C152" s="217"/>
      <c r="D152" s="217"/>
      <c r="E152" s="217"/>
      <c r="F152" s="257">
        <v>0.53</v>
      </c>
      <c r="G152" s="257">
        <v>0.53</v>
      </c>
      <c r="H152" s="253" t="s">
        <v>733</v>
      </c>
      <c r="I152" s="253"/>
      <c r="J152" s="258" t="s">
        <v>295</v>
      </c>
    </row>
    <row r="153" spans="1:10" ht="11.25">
      <c r="A153" s="255">
        <v>8</v>
      </c>
      <c r="B153" s="252" t="s">
        <v>300</v>
      </c>
      <c r="C153" s="217"/>
      <c r="D153" s="217"/>
      <c r="E153" s="217"/>
      <c r="F153" s="257">
        <v>16.67</v>
      </c>
      <c r="G153" s="257">
        <v>16.67</v>
      </c>
      <c r="H153" s="253" t="s">
        <v>726</v>
      </c>
      <c r="I153" s="253"/>
      <c r="J153" s="258" t="s">
        <v>295</v>
      </c>
    </row>
    <row r="154" spans="1:10" ht="11.25">
      <c r="A154" s="217"/>
      <c r="B154" s="217"/>
      <c r="C154" s="217"/>
      <c r="D154" s="217"/>
      <c r="E154" s="217"/>
      <c r="F154" s="217"/>
      <c r="G154" s="260">
        <f>SUM(G142:G153)</f>
        <v>64.9</v>
      </c>
      <c r="H154" s="217"/>
      <c r="I154" s="217"/>
      <c r="J154" s="217"/>
    </row>
    <row r="155" spans="1:10" ht="11.25">
      <c r="A155" s="245"/>
      <c r="B155" s="265" t="s">
        <v>751</v>
      </c>
      <c r="C155" s="245"/>
      <c r="D155" s="245"/>
      <c r="E155" s="245"/>
      <c r="F155" s="245"/>
      <c r="G155" s="264"/>
      <c r="H155" s="245"/>
      <c r="I155" s="245"/>
      <c r="J155" s="245"/>
    </row>
    <row r="156" spans="1:10" ht="11.25">
      <c r="A156" s="251">
        <v>1</v>
      </c>
      <c r="B156" s="252" t="s">
        <v>210</v>
      </c>
      <c r="C156" s="217"/>
      <c r="D156" s="217"/>
      <c r="E156" s="253"/>
      <c r="F156" s="254">
        <v>15.38</v>
      </c>
      <c r="G156" s="254">
        <v>15.38</v>
      </c>
      <c r="H156" s="253" t="s">
        <v>726</v>
      </c>
      <c r="I156" s="253"/>
      <c r="J156" s="258" t="s">
        <v>295</v>
      </c>
    </row>
    <row r="157" spans="1:10" ht="11.25">
      <c r="A157" s="251">
        <v>2</v>
      </c>
      <c r="B157" s="252" t="s">
        <v>211</v>
      </c>
      <c r="C157" s="217"/>
      <c r="D157" s="217"/>
      <c r="E157" s="253"/>
      <c r="F157" s="254">
        <v>30</v>
      </c>
      <c r="G157" s="254">
        <v>30</v>
      </c>
      <c r="H157" s="253" t="s">
        <v>727</v>
      </c>
      <c r="I157" s="258"/>
      <c r="J157" s="258" t="s">
        <v>295</v>
      </c>
    </row>
    <row r="158" spans="1:10" ht="11.25">
      <c r="A158" s="255">
        <v>3</v>
      </c>
      <c r="B158" s="252" t="s">
        <v>301</v>
      </c>
      <c r="C158" s="217"/>
      <c r="D158" s="217"/>
      <c r="E158" s="253"/>
      <c r="F158" s="254">
        <v>15.38</v>
      </c>
      <c r="G158" s="254">
        <v>15.38</v>
      </c>
      <c r="H158" s="253" t="s">
        <v>728</v>
      </c>
      <c r="I158" s="253"/>
      <c r="J158" s="258" t="s">
        <v>295</v>
      </c>
    </row>
    <row r="159" spans="1:10" ht="21">
      <c r="A159" s="255">
        <v>4</v>
      </c>
      <c r="B159" s="252" t="s">
        <v>296</v>
      </c>
      <c r="C159" s="217"/>
      <c r="D159" s="217"/>
      <c r="E159" s="253"/>
      <c r="F159" s="438">
        <v>3.08</v>
      </c>
      <c r="G159" s="438">
        <v>3.08</v>
      </c>
      <c r="H159" s="439" t="s">
        <v>729</v>
      </c>
      <c r="I159" s="258"/>
      <c r="J159" s="258" t="s">
        <v>295</v>
      </c>
    </row>
    <row r="160" spans="1:10" ht="11.25">
      <c r="A160" s="255" t="s">
        <v>552</v>
      </c>
      <c r="B160" s="252" t="s">
        <v>730</v>
      </c>
      <c r="C160" s="217"/>
      <c r="D160" s="217"/>
      <c r="E160" s="253"/>
      <c r="F160" s="438"/>
      <c r="G160" s="438"/>
      <c r="H160" s="439"/>
      <c r="I160" s="258"/>
      <c r="J160" s="258"/>
    </row>
    <row r="161" spans="1:10" ht="11.25">
      <c r="A161" s="255" t="s">
        <v>555</v>
      </c>
      <c r="B161" s="252" t="s">
        <v>731</v>
      </c>
      <c r="C161" s="217"/>
      <c r="D161" s="217"/>
      <c r="E161" s="253"/>
      <c r="F161" s="438"/>
      <c r="G161" s="438"/>
      <c r="H161" s="439"/>
      <c r="I161" s="258"/>
      <c r="J161" s="258"/>
    </row>
    <row r="162" spans="1:10" ht="11.25">
      <c r="A162" s="255" t="s">
        <v>557</v>
      </c>
      <c r="B162" s="252" t="s">
        <v>732</v>
      </c>
      <c r="C162" s="217"/>
      <c r="D162" s="217"/>
      <c r="E162" s="253"/>
      <c r="F162" s="438"/>
      <c r="G162" s="438"/>
      <c r="H162" s="439"/>
      <c r="I162" s="258"/>
      <c r="J162" s="258"/>
    </row>
    <row r="163" spans="1:10" ht="11.25">
      <c r="A163" s="255" t="s">
        <v>559</v>
      </c>
      <c r="B163" s="252" t="s">
        <v>303</v>
      </c>
      <c r="C163" s="217"/>
      <c r="D163" s="217"/>
      <c r="E163" s="253"/>
      <c r="F163" s="438"/>
      <c r="G163" s="438"/>
      <c r="H163" s="439"/>
      <c r="I163" s="258"/>
      <c r="J163" s="258"/>
    </row>
    <row r="164" spans="1:10" ht="11.25">
      <c r="A164" s="255">
        <v>5</v>
      </c>
      <c r="B164" s="252" t="s">
        <v>212</v>
      </c>
      <c r="C164" s="217"/>
      <c r="D164" s="217"/>
      <c r="E164" s="217"/>
      <c r="F164" s="257">
        <v>4.62</v>
      </c>
      <c r="G164" s="257">
        <v>4.62</v>
      </c>
      <c r="H164" s="253" t="s">
        <v>733</v>
      </c>
      <c r="I164" s="258"/>
      <c r="J164" s="258" t="s">
        <v>295</v>
      </c>
    </row>
    <row r="165" spans="1:10" ht="21">
      <c r="A165" s="255">
        <v>6</v>
      </c>
      <c r="B165" s="252" t="s">
        <v>297</v>
      </c>
      <c r="C165" s="217"/>
      <c r="D165" s="217"/>
      <c r="E165" s="217"/>
      <c r="F165" s="257">
        <v>4.62</v>
      </c>
      <c r="G165" s="257">
        <v>4.62</v>
      </c>
      <c r="H165" s="258" t="s">
        <v>733</v>
      </c>
      <c r="I165" s="253"/>
      <c r="J165" s="258" t="s">
        <v>295</v>
      </c>
    </row>
    <row r="166" spans="1:10" ht="11.25">
      <c r="A166" s="255">
        <v>7</v>
      </c>
      <c r="B166" s="252" t="s">
        <v>734</v>
      </c>
      <c r="C166" s="217"/>
      <c r="D166" s="217"/>
      <c r="E166" s="217"/>
      <c r="F166" s="257">
        <v>4.62</v>
      </c>
      <c r="G166" s="257">
        <v>4.62</v>
      </c>
      <c r="H166" s="253" t="s">
        <v>733</v>
      </c>
      <c r="I166" s="259"/>
      <c r="J166" s="258" t="s">
        <v>295</v>
      </c>
    </row>
    <row r="167" spans="1:10" ht="11.25">
      <c r="A167" s="255">
        <v>8</v>
      </c>
      <c r="B167" s="252" t="s">
        <v>213</v>
      </c>
      <c r="C167" s="217"/>
      <c r="D167" s="217"/>
      <c r="E167" s="217"/>
      <c r="F167" s="257">
        <v>0.53</v>
      </c>
      <c r="G167" s="257">
        <v>0.53</v>
      </c>
      <c r="H167" s="253" t="s">
        <v>733</v>
      </c>
      <c r="I167" s="253"/>
      <c r="J167" s="258" t="s">
        <v>295</v>
      </c>
    </row>
    <row r="168" spans="1:10" ht="11.25">
      <c r="A168" s="255">
        <v>9</v>
      </c>
      <c r="B168" s="252" t="s">
        <v>300</v>
      </c>
      <c r="C168" s="217"/>
      <c r="D168" s="217"/>
      <c r="E168" s="217"/>
      <c r="F168" s="257">
        <v>16.67</v>
      </c>
      <c r="G168" s="257">
        <v>16.67</v>
      </c>
      <c r="H168" s="253" t="s">
        <v>726</v>
      </c>
      <c r="I168" s="253"/>
      <c r="J168" s="258" t="s">
        <v>295</v>
      </c>
    </row>
    <row r="169" spans="1:10" ht="11.25">
      <c r="A169" s="217"/>
      <c r="B169" s="217"/>
      <c r="C169" s="217"/>
      <c r="D169" s="217"/>
      <c r="E169" s="217"/>
      <c r="F169" s="217"/>
      <c r="G169" s="260">
        <f>SUM(G156:G168)</f>
        <v>94.90000000000002</v>
      </c>
      <c r="H169" s="217"/>
      <c r="I169" s="217"/>
      <c r="J169" s="217"/>
    </row>
    <row r="170" spans="1:10" ht="11.25">
      <c r="A170" s="245"/>
      <c r="B170" s="265" t="s">
        <v>752</v>
      </c>
      <c r="C170" s="245"/>
      <c r="D170" s="245"/>
      <c r="E170" s="245"/>
      <c r="F170" s="245"/>
      <c r="G170" s="264"/>
      <c r="H170" s="245"/>
      <c r="I170" s="245"/>
      <c r="J170" s="245"/>
    </row>
    <row r="171" spans="1:10" ht="11.25">
      <c r="A171" s="251">
        <v>1</v>
      </c>
      <c r="B171" s="252" t="s">
        <v>210</v>
      </c>
      <c r="C171" s="217"/>
      <c r="D171" s="217"/>
      <c r="E171" s="253"/>
      <c r="F171" s="254">
        <v>15.38</v>
      </c>
      <c r="G171" s="254">
        <v>15.38</v>
      </c>
      <c r="H171" s="253" t="s">
        <v>726</v>
      </c>
      <c r="I171" s="253"/>
      <c r="J171" s="258" t="s">
        <v>295</v>
      </c>
    </row>
    <row r="172" spans="1:10" ht="11.25">
      <c r="A172" s="251">
        <v>2</v>
      </c>
      <c r="B172" s="252" t="s">
        <v>211</v>
      </c>
      <c r="C172" s="217"/>
      <c r="D172" s="217"/>
      <c r="E172" s="253"/>
      <c r="F172" s="254">
        <v>30</v>
      </c>
      <c r="G172" s="254">
        <v>30</v>
      </c>
      <c r="H172" s="253" t="s">
        <v>727</v>
      </c>
      <c r="I172" s="258"/>
      <c r="J172" s="258" t="s">
        <v>295</v>
      </c>
    </row>
    <row r="173" spans="1:10" ht="11.25">
      <c r="A173" s="255">
        <v>3</v>
      </c>
      <c r="B173" s="252" t="s">
        <v>301</v>
      </c>
      <c r="C173" s="217"/>
      <c r="D173" s="217"/>
      <c r="E173" s="253"/>
      <c r="F173" s="254">
        <v>15.38</v>
      </c>
      <c r="G173" s="254">
        <v>15.38</v>
      </c>
      <c r="H173" s="253" t="s">
        <v>728</v>
      </c>
      <c r="I173" s="253"/>
      <c r="J173" s="258" t="s">
        <v>295</v>
      </c>
    </row>
    <row r="174" spans="1:10" ht="21">
      <c r="A174" s="255">
        <v>4</v>
      </c>
      <c r="B174" s="252" t="s">
        <v>296</v>
      </c>
      <c r="C174" s="217"/>
      <c r="D174" s="217"/>
      <c r="E174" s="253"/>
      <c r="F174" s="438">
        <v>3.08</v>
      </c>
      <c r="G174" s="438">
        <v>3.08</v>
      </c>
      <c r="H174" s="439" t="s">
        <v>729</v>
      </c>
      <c r="I174" s="258"/>
      <c r="J174" s="258" t="s">
        <v>295</v>
      </c>
    </row>
    <row r="175" spans="1:10" ht="11.25">
      <c r="A175" s="255" t="s">
        <v>552</v>
      </c>
      <c r="B175" s="252" t="s">
        <v>730</v>
      </c>
      <c r="C175" s="217"/>
      <c r="D175" s="217"/>
      <c r="E175" s="253"/>
      <c r="F175" s="438"/>
      <c r="G175" s="438"/>
      <c r="H175" s="439"/>
      <c r="I175" s="258"/>
      <c r="J175" s="258"/>
    </row>
    <row r="176" spans="1:10" ht="11.25">
      <c r="A176" s="255" t="s">
        <v>555</v>
      </c>
      <c r="B176" s="252" t="s">
        <v>731</v>
      </c>
      <c r="C176" s="217"/>
      <c r="D176" s="217"/>
      <c r="E176" s="253"/>
      <c r="F176" s="438"/>
      <c r="G176" s="438"/>
      <c r="H176" s="439"/>
      <c r="I176" s="258"/>
      <c r="J176" s="258"/>
    </row>
    <row r="177" spans="1:10" ht="11.25">
      <c r="A177" s="255" t="s">
        <v>557</v>
      </c>
      <c r="B177" s="252" t="s">
        <v>732</v>
      </c>
      <c r="C177" s="217"/>
      <c r="D177" s="217"/>
      <c r="E177" s="253"/>
      <c r="F177" s="438"/>
      <c r="G177" s="438"/>
      <c r="H177" s="439"/>
      <c r="I177" s="258"/>
      <c r="J177" s="258"/>
    </row>
    <row r="178" spans="1:10" ht="11.25">
      <c r="A178" s="255" t="s">
        <v>559</v>
      </c>
      <c r="B178" s="252" t="s">
        <v>303</v>
      </c>
      <c r="C178" s="217"/>
      <c r="D178" s="217"/>
      <c r="E178" s="253"/>
      <c r="F178" s="438"/>
      <c r="G178" s="438"/>
      <c r="H178" s="439"/>
      <c r="I178" s="258"/>
      <c r="J178" s="258"/>
    </row>
    <row r="179" spans="1:10" ht="11.25">
      <c r="A179" s="255">
        <v>5</v>
      </c>
      <c r="B179" s="252" t="s">
        <v>737</v>
      </c>
      <c r="C179" s="217"/>
      <c r="D179" s="217"/>
      <c r="E179" s="253"/>
      <c r="F179" s="256">
        <v>26</v>
      </c>
      <c r="G179" s="256">
        <v>26</v>
      </c>
      <c r="H179" s="253" t="s">
        <v>733</v>
      </c>
      <c r="I179" s="253"/>
      <c r="J179" s="258" t="s">
        <v>295</v>
      </c>
    </row>
    <row r="180" spans="1:10" ht="11.25">
      <c r="A180" s="255">
        <v>6</v>
      </c>
      <c r="B180" s="252" t="s">
        <v>212</v>
      </c>
      <c r="C180" s="217"/>
      <c r="D180" s="217"/>
      <c r="E180" s="217"/>
      <c r="F180" s="257">
        <v>4.62</v>
      </c>
      <c r="G180" s="257">
        <v>4.62</v>
      </c>
      <c r="H180" s="253" t="s">
        <v>733</v>
      </c>
      <c r="I180" s="258"/>
      <c r="J180" s="258" t="s">
        <v>295</v>
      </c>
    </row>
    <row r="181" spans="1:10" ht="21">
      <c r="A181" s="255">
        <v>7</v>
      </c>
      <c r="B181" s="252" t="s">
        <v>297</v>
      </c>
      <c r="C181" s="217"/>
      <c r="D181" s="217"/>
      <c r="E181" s="217"/>
      <c r="F181" s="257">
        <v>4.62</v>
      </c>
      <c r="G181" s="257">
        <v>4.62</v>
      </c>
      <c r="H181" s="258" t="s">
        <v>733</v>
      </c>
      <c r="I181" s="253"/>
      <c r="J181" s="258" t="s">
        <v>295</v>
      </c>
    </row>
    <row r="182" spans="1:10" ht="11.25">
      <c r="A182" s="255">
        <v>8</v>
      </c>
      <c r="B182" s="252" t="s">
        <v>734</v>
      </c>
      <c r="C182" s="217"/>
      <c r="D182" s="217"/>
      <c r="E182" s="217"/>
      <c r="F182" s="257">
        <v>4.62</v>
      </c>
      <c r="G182" s="257">
        <v>4.62</v>
      </c>
      <c r="H182" s="253" t="s">
        <v>733</v>
      </c>
      <c r="I182" s="259"/>
      <c r="J182" s="258" t="s">
        <v>295</v>
      </c>
    </row>
    <row r="183" spans="1:10" ht="11.25">
      <c r="A183" s="255">
        <v>9</v>
      </c>
      <c r="B183" s="252" t="s">
        <v>213</v>
      </c>
      <c r="C183" s="217"/>
      <c r="D183" s="217"/>
      <c r="E183" s="217"/>
      <c r="F183" s="257">
        <v>0.53</v>
      </c>
      <c r="G183" s="257">
        <v>0.53</v>
      </c>
      <c r="H183" s="253" t="s">
        <v>733</v>
      </c>
      <c r="I183" s="253"/>
      <c r="J183" s="258" t="s">
        <v>295</v>
      </c>
    </row>
    <row r="184" spans="1:10" ht="11.25">
      <c r="A184" s="217"/>
      <c r="B184" s="217"/>
      <c r="C184" s="217"/>
      <c r="D184" s="217"/>
      <c r="E184" s="217"/>
      <c r="F184" s="217"/>
      <c r="G184" s="260">
        <f>SUM(G171:G183)</f>
        <v>104.23000000000002</v>
      </c>
      <c r="H184" s="217"/>
      <c r="I184" s="217"/>
      <c r="J184" s="217"/>
    </row>
    <row r="185" spans="1:10" ht="11.25">
      <c r="A185" s="245"/>
      <c r="B185" s="265" t="s">
        <v>753</v>
      </c>
      <c r="C185" s="245"/>
      <c r="D185" s="245"/>
      <c r="E185" s="245"/>
      <c r="F185" s="245"/>
      <c r="G185" s="264"/>
      <c r="H185" s="245"/>
      <c r="I185" s="245"/>
      <c r="J185" s="245"/>
    </row>
    <row r="186" spans="1:10" ht="11.25">
      <c r="A186" s="251">
        <v>1</v>
      </c>
      <c r="B186" s="252" t="s">
        <v>210</v>
      </c>
      <c r="C186" s="217"/>
      <c r="D186" s="217"/>
      <c r="E186" s="253"/>
      <c r="F186" s="254">
        <v>15.38</v>
      </c>
      <c r="G186" s="254">
        <v>15.38</v>
      </c>
      <c r="H186" s="253" t="s">
        <v>726</v>
      </c>
      <c r="I186" s="253"/>
      <c r="J186" s="258" t="s">
        <v>295</v>
      </c>
    </row>
    <row r="187" spans="1:10" ht="11.25">
      <c r="A187" s="251">
        <v>2</v>
      </c>
      <c r="B187" s="252" t="s">
        <v>211</v>
      </c>
      <c r="C187" s="217"/>
      <c r="D187" s="217"/>
      <c r="E187" s="253"/>
      <c r="F187" s="254">
        <v>30</v>
      </c>
      <c r="G187" s="254">
        <v>30</v>
      </c>
      <c r="H187" s="253" t="s">
        <v>727</v>
      </c>
      <c r="I187" s="258"/>
      <c r="J187" s="258" t="s">
        <v>295</v>
      </c>
    </row>
    <row r="188" spans="1:10" ht="11.25">
      <c r="A188" s="255">
        <v>3</v>
      </c>
      <c r="B188" s="252" t="s">
        <v>301</v>
      </c>
      <c r="C188" s="217"/>
      <c r="D188" s="217"/>
      <c r="E188" s="253"/>
      <c r="F188" s="254">
        <v>15.38</v>
      </c>
      <c r="G188" s="254">
        <v>15.38</v>
      </c>
      <c r="H188" s="253" t="s">
        <v>728</v>
      </c>
      <c r="I188" s="253"/>
      <c r="J188" s="258" t="s">
        <v>295</v>
      </c>
    </row>
    <row r="189" spans="1:10" ht="21">
      <c r="A189" s="255">
        <v>4</v>
      </c>
      <c r="B189" s="252" t="s">
        <v>296</v>
      </c>
      <c r="C189" s="217"/>
      <c r="D189" s="217"/>
      <c r="E189" s="253"/>
      <c r="F189" s="438">
        <v>3.08</v>
      </c>
      <c r="G189" s="438">
        <v>3.08</v>
      </c>
      <c r="H189" s="439" t="s">
        <v>729</v>
      </c>
      <c r="I189" s="258"/>
      <c r="J189" s="258" t="s">
        <v>295</v>
      </c>
    </row>
    <row r="190" spans="1:10" ht="11.25">
      <c r="A190" s="255" t="s">
        <v>552</v>
      </c>
      <c r="B190" s="252" t="s">
        <v>730</v>
      </c>
      <c r="C190" s="217"/>
      <c r="D190" s="217"/>
      <c r="E190" s="253"/>
      <c r="F190" s="438"/>
      <c r="G190" s="438"/>
      <c r="H190" s="439"/>
      <c r="I190" s="258"/>
      <c r="J190" s="258"/>
    </row>
    <row r="191" spans="1:10" ht="11.25">
      <c r="A191" s="255" t="s">
        <v>555</v>
      </c>
      <c r="B191" s="252" t="s">
        <v>731</v>
      </c>
      <c r="C191" s="217"/>
      <c r="D191" s="217"/>
      <c r="E191" s="253"/>
      <c r="F191" s="438"/>
      <c r="G191" s="438"/>
      <c r="H191" s="439"/>
      <c r="I191" s="258"/>
      <c r="J191" s="258"/>
    </row>
    <row r="192" spans="1:10" ht="11.25">
      <c r="A192" s="255" t="s">
        <v>557</v>
      </c>
      <c r="B192" s="252" t="s">
        <v>732</v>
      </c>
      <c r="C192" s="217"/>
      <c r="D192" s="217"/>
      <c r="E192" s="253"/>
      <c r="F192" s="438"/>
      <c r="G192" s="438"/>
      <c r="H192" s="439"/>
      <c r="I192" s="258"/>
      <c r="J192" s="258"/>
    </row>
    <row r="193" spans="1:10" ht="11.25">
      <c r="A193" s="255" t="s">
        <v>559</v>
      </c>
      <c r="B193" s="252" t="s">
        <v>303</v>
      </c>
      <c r="C193" s="217"/>
      <c r="D193" s="217"/>
      <c r="E193" s="253"/>
      <c r="F193" s="438"/>
      <c r="G193" s="438"/>
      <c r="H193" s="439"/>
      <c r="I193" s="258"/>
      <c r="J193" s="258"/>
    </row>
    <row r="194" spans="1:10" ht="11.25">
      <c r="A194" s="255">
        <v>5</v>
      </c>
      <c r="B194" s="252" t="s">
        <v>737</v>
      </c>
      <c r="C194" s="217"/>
      <c r="D194" s="217"/>
      <c r="E194" s="253"/>
      <c r="F194" s="256">
        <v>26</v>
      </c>
      <c r="G194" s="256">
        <v>26</v>
      </c>
      <c r="H194" s="253" t="s">
        <v>733</v>
      </c>
      <c r="I194" s="253"/>
      <c r="J194" s="258" t="s">
        <v>295</v>
      </c>
    </row>
    <row r="195" spans="1:10" ht="11.25">
      <c r="A195" s="255">
        <v>6</v>
      </c>
      <c r="B195" s="252" t="s">
        <v>212</v>
      </c>
      <c r="C195" s="217"/>
      <c r="D195" s="217"/>
      <c r="E195" s="217"/>
      <c r="F195" s="257">
        <v>4.62</v>
      </c>
      <c r="G195" s="257">
        <v>4.62</v>
      </c>
      <c r="H195" s="253" t="s">
        <v>733</v>
      </c>
      <c r="I195" s="258"/>
      <c r="J195" s="258" t="s">
        <v>295</v>
      </c>
    </row>
    <row r="196" spans="1:10" ht="21">
      <c r="A196" s="255">
        <v>7</v>
      </c>
      <c r="B196" s="252" t="s">
        <v>297</v>
      </c>
      <c r="C196" s="217"/>
      <c r="D196" s="217"/>
      <c r="E196" s="217"/>
      <c r="F196" s="257">
        <v>4.62</v>
      </c>
      <c r="G196" s="257">
        <v>4.62</v>
      </c>
      <c r="H196" s="258" t="s">
        <v>733</v>
      </c>
      <c r="I196" s="253"/>
      <c r="J196" s="258" t="s">
        <v>295</v>
      </c>
    </row>
    <row r="197" spans="1:10" ht="11.25">
      <c r="A197" s="255">
        <v>8</v>
      </c>
      <c r="B197" s="252" t="s">
        <v>734</v>
      </c>
      <c r="C197" s="217"/>
      <c r="D197" s="217"/>
      <c r="E197" s="217"/>
      <c r="F197" s="257">
        <v>4.62</v>
      </c>
      <c r="G197" s="257">
        <v>4.62</v>
      </c>
      <c r="H197" s="253" t="s">
        <v>733</v>
      </c>
      <c r="I197" s="259"/>
      <c r="J197" s="258" t="s">
        <v>295</v>
      </c>
    </row>
    <row r="198" spans="1:10" ht="11.25">
      <c r="A198" s="255">
        <v>9</v>
      </c>
      <c r="B198" s="252" t="s">
        <v>213</v>
      </c>
      <c r="C198" s="217"/>
      <c r="D198" s="217"/>
      <c r="E198" s="217"/>
      <c r="F198" s="257">
        <v>0.53</v>
      </c>
      <c r="G198" s="257">
        <v>0.53</v>
      </c>
      <c r="H198" s="253" t="s">
        <v>733</v>
      </c>
      <c r="I198" s="253"/>
      <c r="J198" s="258" t="s">
        <v>295</v>
      </c>
    </row>
    <row r="199" spans="1:10" ht="11.25">
      <c r="A199" s="217"/>
      <c r="B199" s="217"/>
      <c r="C199" s="217"/>
      <c r="D199" s="217"/>
      <c r="E199" s="217"/>
      <c r="F199" s="217"/>
      <c r="G199" s="260">
        <f>SUM(G186:G198)</f>
        <v>104.23000000000002</v>
      </c>
      <c r="H199" s="217"/>
      <c r="I199" s="217"/>
      <c r="J199" s="217"/>
    </row>
    <row r="200" spans="1:10" ht="11.25">
      <c r="A200" s="261"/>
      <c r="B200" s="261"/>
      <c r="C200" s="261"/>
      <c r="D200" s="261"/>
      <c r="E200" s="261"/>
      <c r="F200" s="261"/>
      <c r="G200" s="262"/>
      <c r="H200" s="261"/>
      <c r="I200" s="261"/>
      <c r="J200" s="261"/>
    </row>
    <row r="201" spans="1:10" ht="11.25">
      <c r="A201" s="261"/>
      <c r="B201" s="261"/>
      <c r="C201" s="261"/>
      <c r="D201" s="261"/>
      <c r="E201" s="261"/>
      <c r="F201" s="261"/>
      <c r="G201" s="262"/>
      <c r="H201" s="261"/>
      <c r="I201" s="261"/>
      <c r="J201" s="261"/>
    </row>
    <row r="202" spans="1:10" ht="11.25">
      <c r="A202" s="261"/>
      <c r="B202" s="261"/>
      <c r="C202" s="261"/>
      <c r="D202" s="261"/>
      <c r="E202" s="261"/>
      <c r="F202" s="261"/>
      <c r="G202" s="262"/>
      <c r="H202" s="261"/>
      <c r="I202" s="261"/>
      <c r="J202" s="261"/>
    </row>
    <row r="203" spans="1:10" ht="11.25">
      <c r="A203" s="261"/>
      <c r="B203" s="261"/>
      <c r="C203" s="261"/>
      <c r="D203" s="261"/>
      <c r="E203" s="261"/>
      <c r="F203" s="261"/>
      <c r="G203" s="262"/>
      <c r="H203" s="261"/>
      <c r="I203" s="261"/>
      <c r="J203" s="261"/>
    </row>
    <row r="204" spans="1:10" ht="11.25">
      <c r="A204" s="261"/>
      <c r="B204" s="261"/>
      <c r="C204" s="261"/>
      <c r="D204" s="261"/>
      <c r="E204" s="261"/>
      <c r="F204" s="261"/>
      <c r="G204" s="262"/>
      <c r="H204" s="261"/>
      <c r="I204" s="261"/>
      <c r="J204" s="261"/>
    </row>
    <row r="205" spans="1:10" ht="11.25">
      <c r="A205" s="261"/>
      <c r="B205" s="261"/>
      <c r="C205" s="261"/>
      <c r="D205" s="261"/>
      <c r="E205" s="261"/>
      <c r="F205" s="261"/>
      <c r="G205" s="262"/>
      <c r="H205" s="261"/>
      <c r="I205" s="261"/>
      <c r="J205" s="261"/>
    </row>
    <row r="206" spans="1:10" ht="11.25">
      <c r="A206" s="261"/>
      <c r="B206" s="261"/>
      <c r="C206" s="261"/>
      <c r="D206" s="261"/>
      <c r="E206" s="261"/>
      <c r="F206" s="261"/>
      <c r="G206" s="262"/>
      <c r="H206" s="261"/>
      <c r="I206" s="261"/>
      <c r="J206" s="261"/>
    </row>
    <row r="207" spans="1:10" ht="11.25">
      <c r="A207" s="261"/>
      <c r="B207" s="261"/>
      <c r="C207" s="261"/>
      <c r="D207" s="261"/>
      <c r="E207" s="261"/>
      <c r="F207" s="261"/>
      <c r="G207" s="262"/>
      <c r="H207" s="261"/>
      <c r="I207" s="261"/>
      <c r="J207" s="261"/>
    </row>
    <row r="208" spans="1:10" ht="11.25">
      <c r="A208" s="261"/>
      <c r="B208" s="261"/>
      <c r="C208" s="261"/>
      <c r="D208" s="261"/>
      <c r="E208" s="261"/>
      <c r="F208" s="261"/>
      <c r="G208" s="262"/>
      <c r="H208" s="261"/>
      <c r="I208" s="261"/>
      <c r="J208" s="261"/>
    </row>
    <row r="209" spans="1:10" ht="11.25">
      <c r="A209" s="261"/>
      <c r="B209" s="261"/>
      <c r="C209" s="261"/>
      <c r="D209" s="261"/>
      <c r="E209" s="261"/>
      <c r="F209" s="261"/>
      <c r="G209" s="262"/>
      <c r="H209" s="261"/>
      <c r="I209" s="261"/>
      <c r="J209" s="261"/>
    </row>
    <row r="210" spans="1:10" ht="11.25">
      <c r="A210" s="261"/>
      <c r="B210" s="261"/>
      <c r="C210" s="261"/>
      <c r="D210" s="261"/>
      <c r="E210" s="261"/>
      <c r="F210" s="261"/>
      <c r="G210" s="262"/>
      <c r="H210" s="261"/>
      <c r="I210" s="261"/>
      <c r="J210" s="261"/>
    </row>
    <row r="211" spans="1:10" ht="11.25">
      <c r="A211" s="261"/>
      <c r="B211" s="261"/>
      <c r="C211" s="261"/>
      <c r="D211" s="261"/>
      <c r="E211" s="261"/>
      <c r="F211" s="261"/>
      <c r="G211" s="262"/>
      <c r="H211" s="261"/>
      <c r="I211" s="261"/>
      <c r="J211" s="261"/>
    </row>
    <row r="212" spans="1:10" ht="11.25">
      <c r="A212" s="261"/>
      <c r="B212" s="261"/>
      <c r="C212" s="261"/>
      <c r="D212" s="261"/>
      <c r="E212" s="261"/>
      <c r="F212" s="261"/>
      <c r="G212" s="262"/>
      <c r="H212" s="261"/>
      <c r="I212" s="261"/>
      <c r="J212" s="261"/>
    </row>
    <row r="213" spans="1:10" ht="11.25">
      <c r="A213" s="261"/>
      <c r="B213" s="261"/>
      <c r="C213" s="261"/>
      <c r="D213" s="261"/>
      <c r="E213" s="261"/>
      <c r="F213" s="261"/>
      <c r="G213" s="262"/>
      <c r="H213" s="261"/>
      <c r="I213" s="261"/>
      <c r="J213" s="261"/>
    </row>
    <row r="214" spans="1:10" ht="11.25">
      <c r="A214" s="261"/>
      <c r="B214" s="261"/>
      <c r="C214" s="261"/>
      <c r="D214" s="261"/>
      <c r="E214" s="261"/>
      <c r="F214" s="261"/>
      <c r="G214" s="262"/>
      <c r="H214" s="261"/>
      <c r="I214" s="261"/>
      <c r="J214" s="261"/>
    </row>
    <row r="215" spans="1:10" ht="11.25">
      <c r="A215" s="261"/>
      <c r="B215" s="261"/>
      <c r="C215" s="261"/>
      <c r="D215" s="261"/>
      <c r="E215" s="261"/>
      <c r="F215" s="261"/>
      <c r="G215" s="262"/>
      <c r="H215" s="261"/>
      <c r="I215" s="261"/>
      <c r="J215" s="261"/>
    </row>
    <row r="216" spans="1:10" ht="11.25">
      <c r="A216" s="261"/>
      <c r="B216" s="261"/>
      <c r="C216" s="261"/>
      <c r="D216" s="261"/>
      <c r="E216" s="261"/>
      <c r="F216" s="261"/>
      <c r="G216" s="262"/>
      <c r="H216" s="261"/>
      <c r="I216" s="261"/>
      <c r="J216" s="261"/>
    </row>
    <row r="217" spans="1:10" ht="11.25">
      <c r="A217" s="261"/>
      <c r="B217" s="261"/>
      <c r="C217" s="261"/>
      <c r="D217" s="261"/>
      <c r="E217" s="261"/>
      <c r="F217" s="261"/>
      <c r="G217" s="262"/>
      <c r="H217" s="261"/>
      <c r="I217" s="261"/>
      <c r="J217" s="261"/>
    </row>
    <row r="218" spans="1:10" ht="11.25">
      <c r="A218" s="261"/>
      <c r="B218" s="261"/>
      <c r="C218" s="261"/>
      <c r="D218" s="261"/>
      <c r="E218" s="261"/>
      <c r="F218" s="261"/>
      <c r="G218" s="262"/>
      <c r="H218" s="261"/>
      <c r="I218" s="261"/>
      <c r="J218" s="261"/>
    </row>
    <row r="219" spans="1:10" ht="11.25">
      <c r="A219" s="261"/>
      <c r="B219" s="261"/>
      <c r="C219" s="261"/>
      <c r="D219" s="261"/>
      <c r="E219" s="261"/>
      <c r="F219" s="261"/>
      <c r="G219" s="262"/>
      <c r="H219" s="261"/>
      <c r="I219" s="261"/>
      <c r="J219" s="261"/>
    </row>
    <row r="220" spans="1:10" ht="11.25">
      <c r="A220" s="261"/>
      <c r="B220" s="261"/>
      <c r="C220" s="261"/>
      <c r="D220" s="261"/>
      <c r="E220" s="261"/>
      <c r="F220" s="261"/>
      <c r="G220" s="262"/>
      <c r="H220" s="261"/>
      <c r="I220" s="261"/>
      <c r="J220" s="261"/>
    </row>
    <row r="221" spans="1:10" ht="11.25">
      <c r="A221" s="261"/>
      <c r="B221" s="261"/>
      <c r="C221" s="261"/>
      <c r="D221" s="261"/>
      <c r="E221" s="261"/>
      <c r="F221" s="261"/>
      <c r="G221" s="262"/>
      <c r="H221" s="261"/>
      <c r="I221" s="261"/>
      <c r="J221" s="261"/>
    </row>
    <row r="222" spans="1:10" ht="11.25">
      <c r="A222" s="261"/>
      <c r="B222" s="261"/>
      <c r="C222" s="261"/>
      <c r="D222" s="261"/>
      <c r="E222" s="261"/>
      <c r="F222" s="261"/>
      <c r="G222" s="262"/>
      <c r="H222" s="261"/>
      <c r="I222" s="261"/>
      <c r="J222" s="261"/>
    </row>
    <row r="223" spans="1:10" ht="11.25">
      <c r="A223" s="261"/>
      <c r="B223" s="261"/>
      <c r="C223" s="261"/>
      <c r="D223" s="261"/>
      <c r="E223" s="261"/>
      <c r="F223" s="261"/>
      <c r="G223" s="262"/>
      <c r="H223" s="261"/>
      <c r="I223" s="261"/>
      <c r="J223" s="261"/>
    </row>
    <row r="224" spans="1:10" ht="11.25">
      <c r="A224" s="261"/>
      <c r="B224" s="261"/>
      <c r="C224" s="261"/>
      <c r="D224" s="261"/>
      <c r="E224" s="261"/>
      <c r="F224" s="261"/>
      <c r="G224" s="262"/>
      <c r="H224" s="261"/>
      <c r="I224" s="261"/>
      <c r="J224" s="261"/>
    </row>
    <row r="225" spans="1:10" ht="11.25">
      <c r="A225" s="261"/>
      <c r="B225" s="261"/>
      <c r="C225" s="261"/>
      <c r="D225" s="261"/>
      <c r="E225" s="261"/>
      <c r="F225" s="261"/>
      <c r="G225" s="262"/>
      <c r="H225" s="261"/>
      <c r="I225" s="261"/>
      <c r="J225" s="261"/>
    </row>
    <row r="226" spans="1:10" ht="11.25">
      <c r="A226" s="261"/>
      <c r="B226" s="261"/>
      <c r="C226" s="261"/>
      <c r="D226" s="261"/>
      <c r="E226" s="261"/>
      <c r="F226" s="261"/>
      <c r="G226" s="262"/>
      <c r="H226" s="261"/>
      <c r="I226" s="261"/>
      <c r="J226" s="261"/>
    </row>
    <row r="227" spans="1:10" ht="11.25">
      <c r="A227" s="261"/>
      <c r="B227" s="261"/>
      <c r="C227" s="261"/>
      <c r="D227" s="261"/>
      <c r="E227" s="261"/>
      <c r="F227" s="261"/>
      <c r="G227" s="262"/>
      <c r="H227" s="261"/>
      <c r="I227" s="261"/>
      <c r="J227" s="261"/>
    </row>
    <row r="228" spans="1:10" ht="11.25">
      <c r="A228" s="261"/>
      <c r="B228" s="261"/>
      <c r="C228" s="261"/>
      <c r="D228" s="261"/>
      <c r="E228" s="261"/>
      <c r="F228" s="261"/>
      <c r="G228" s="262"/>
      <c r="H228" s="261"/>
      <c r="I228" s="261"/>
      <c r="J228" s="261"/>
    </row>
    <row r="229" spans="1:10" ht="11.25">
      <c r="A229" s="261"/>
      <c r="B229" s="261"/>
      <c r="C229" s="261"/>
      <c r="D229" s="261"/>
      <c r="E229" s="261"/>
      <c r="F229" s="261"/>
      <c r="G229" s="262"/>
      <c r="H229" s="261"/>
      <c r="I229" s="261"/>
      <c r="J229" s="261"/>
    </row>
    <row r="230" spans="1:10" ht="11.25">
      <c r="A230" s="261"/>
      <c r="B230" s="261"/>
      <c r="C230" s="261"/>
      <c r="D230" s="261"/>
      <c r="E230" s="261"/>
      <c r="F230" s="261"/>
      <c r="G230" s="262"/>
      <c r="H230" s="261"/>
      <c r="I230" s="261"/>
      <c r="J230" s="261"/>
    </row>
    <row r="231" spans="1:10" ht="11.25">
      <c r="A231" s="261"/>
      <c r="B231" s="261"/>
      <c r="C231" s="261"/>
      <c r="D231" s="261"/>
      <c r="E231" s="261"/>
      <c r="F231" s="261"/>
      <c r="G231" s="262"/>
      <c r="H231" s="261"/>
      <c r="I231" s="261"/>
      <c r="J231" s="261"/>
    </row>
    <row r="232" spans="1:10" ht="11.25">
      <c r="A232" s="261"/>
      <c r="B232" s="261"/>
      <c r="C232" s="261"/>
      <c r="D232" s="261"/>
      <c r="E232" s="261"/>
      <c r="F232" s="261"/>
      <c r="G232" s="262"/>
      <c r="H232" s="261"/>
      <c r="I232" s="261"/>
      <c r="J232" s="261"/>
    </row>
    <row r="233" spans="1:10" ht="11.25">
      <c r="A233" s="261"/>
      <c r="B233" s="261"/>
      <c r="C233" s="261"/>
      <c r="D233" s="261"/>
      <c r="E233" s="261"/>
      <c r="F233" s="261"/>
      <c r="G233" s="262"/>
      <c r="H233" s="261"/>
      <c r="I233" s="261"/>
      <c r="J233" s="261"/>
    </row>
    <row r="234" spans="1:10" ht="11.25">
      <c r="A234" s="261"/>
      <c r="B234" s="261"/>
      <c r="C234" s="261"/>
      <c r="D234" s="261"/>
      <c r="E234" s="261"/>
      <c r="F234" s="261"/>
      <c r="G234" s="262"/>
      <c r="H234" s="261"/>
      <c r="I234" s="261"/>
      <c r="J234" s="261"/>
    </row>
    <row r="235" spans="1:10" ht="11.25">
      <c r="A235" s="261"/>
      <c r="B235" s="261"/>
      <c r="C235" s="261"/>
      <c r="D235" s="261"/>
      <c r="E235" s="261"/>
      <c r="F235" s="261"/>
      <c r="G235" s="262"/>
      <c r="H235" s="261"/>
      <c r="I235" s="261"/>
      <c r="J235" s="261"/>
    </row>
    <row r="236" spans="1:10" ht="11.25">
      <c r="A236" s="261"/>
      <c r="B236" s="261"/>
      <c r="C236" s="261"/>
      <c r="D236" s="261"/>
      <c r="E236" s="261"/>
      <c r="F236" s="261"/>
      <c r="G236" s="262"/>
      <c r="H236" s="261"/>
      <c r="I236" s="261"/>
      <c r="J236" s="261"/>
    </row>
    <row r="237" spans="1:10" ht="11.25">
      <c r="A237" s="261"/>
      <c r="B237" s="261"/>
      <c r="C237" s="261"/>
      <c r="D237" s="261"/>
      <c r="E237" s="261"/>
      <c r="F237" s="261"/>
      <c r="G237" s="262"/>
      <c r="H237" s="261"/>
      <c r="I237" s="261"/>
      <c r="J237" s="261"/>
    </row>
    <row r="238" spans="1:10" ht="11.25">
      <c r="A238" s="261"/>
      <c r="B238" s="261"/>
      <c r="C238" s="261"/>
      <c r="D238" s="261"/>
      <c r="E238" s="261"/>
      <c r="F238" s="261"/>
      <c r="G238" s="262"/>
      <c r="H238" s="261"/>
      <c r="I238" s="261"/>
      <c r="J238" s="261"/>
    </row>
    <row r="239" spans="1:10" ht="11.25">
      <c r="A239" s="261"/>
      <c r="B239" s="261"/>
      <c r="C239" s="261"/>
      <c r="D239" s="261"/>
      <c r="E239" s="261"/>
      <c r="F239" s="261"/>
      <c r="G239" s="262"/>
      <c r="H239" s="261"/>
      <c r="I239" s="261"/>
      <c r="J239" s="261"/>
    </row>
    <row r="240" spans="1:10" ht="11.25">
      <c r="A240" s="261"/>
      <c r="B240" s="261"/>
      <c r="C240" s="261"/>
      <c r="D240" s="261"/>
      <c r="E240" s="261"/>
      <c r="F240" s="261"/>
      <c r="G240" s="262"/>
      <c r="H240" s="261"/>
      <c r="I240" s="261"/>
      <c r="J240" s="261"/>
    </row>
    <row r="241" spans="1:10" ht="11.25">
      <c r="A241" s="261"/>
      <c r="B241" s="261"/>
      <c r="C241" s="261"/>
      <c r="D241" s="261"/>
      <c r="E241" s="261"/>
      <c r="F241" s="261"/>
      <c r="G241" s="262"/>
      <c r="H241" s="261"/>
      <c r="I241" s="261"/>
      <c r="J241" s="261"/>
    </row>
    <row r="242" spans="1:10" ht="11.25">
      <c r="A242" s="261"/>
      <c r="B242" s="261"/>
      <c r="C242" s="261"/>
      <c r="D242" s="261"/>
      <c r="E242" s="261"/>
      <c r="F242" s="261"/>
      <c r="G242" s="262"/>
      <c r="H242" s="261"/>
      <c r="I242" s="261"/>
      <c r="J242" s="261"/>
    </row>
    <row r="243" spans="1:10" ht="11.25">
      <c r="A243" s="261"/>
      <c r="B243" s="261"/>
      <c r="C243" s="261"/>
      <c r="D243" s="261"/>
      <c r="E243" s="261"/>
      <c r="F243" s="261"/>
      <c r="G243" s="262"/>
      <c r="H243" s="261"/>
      <c r="I243" s="261"/>
      <c r="J243" s="261"/>
    </row>
    <row r="244" spans="1:10" ht="11.25">
      <c r="A244" s="261"/>
      <c r="B244" s="261"/>
      <c r="C244" s="261"/>
      <c r="D244" s="261"/>
      <c r="E244" s="261"/>
      <c r="F244" s="261"/>
      <c r="G244" s="262"/>
      <c r="H244" s="261"/>
      <c r="I244" s="261"/>
      <c r="J244" s="261"/>
    </row>
    <row r="245" spans="1:10" ht="11.25">
      <c r="A245" s="261"/>
      <c r="B245" s="261"/>
      <c r="C245" s="261"/>
      <c r="D245" s="261"/>
      <c r="E245" s="261"/>
      <c r="F245" s="261"/>
      <c r="G245" s="262"/>
      <c r="H245" s="261"/>
      <c r="I245" s="261"/>
      <c r="J245" s="261"/>
    </row>
    <row r="246" spans="1:10" ht="11.25">
      <c r="A246" s="261"/>
      <c r="B246" s="261"/>
      <c r="C246" s="261"/>
      <c r="D246" s="261"/>
      <c r="E246" s="261"/>
      <c r="F246" s="261"/>
      <c r="G246" s="262"/>
      <c r="H246" s="261"/>
      <c r="I246" s="261"/>
      <c r="J246" s="261"/>
    </row>
    <row r="247" spans="1:10" ht="11.25">
      <c r="A247" s="261"/>
      <c r="B247" s="261"/>
      <c r="C247" s="261"/>
      <c r="D247" s="261"/>
      <c r="E247" s="261"/>
      <c r="F247" s="261"/>
      <c r="G247" s="262"/>
      <c r="H247" s="261"/>
      <c r="I247" s="261"/>
      <c r="J247" s="261"/>
    </row>
    <row r="248" spans="1:10" ht="11.25">
      <c r="A248" s="261"/>
      <c r="B248" s="261"/>
      <c r="C248" s="261"/>
      <c r="D248" s="261"/>
      <c r="E248" s="261"/>
      <c r="F248" s="261"/>
      <c r="G248" s="262"/>
      <c r="H248" s="261"/>
      <c r="I248" s="261"/>
      <c r="J248" s="261"/>
    </row>
    <row r="249" spans="1:10" ht="11.25">
      <c r="A249" s="261"/>
      <c r="B249" s="261"/>
      <c r="C249" s="261"/>
      <c r="D249" s="261"/>
      <c r="E249" s="261"/>
      <c r="F249" s="261"/>
      <c r="G249" s="262"/>
      <c r="H249" s="261"/>
      <c r="I249" s="261"/>
      <c r="J249" s="261"/>
    </row>
    <row r="250" spans="1:10" ht="11.25">
      <c r="A250" s="261"/>
      <c r="B250" s="261"/>
      <c r="C250" s="261"/>
      <c r="D250" s="261"/>
      <c r="E250" s="261"/>
      <c r="F250" s="261"/>
      <c r="G250" s="262"/>
      <c r="H250" s="261"/>
      <c r="I250" s="261"/>
      <c r="J250" s="261"/>
    </row>
    <row r="251" spans="1:10" ht="11.25">
      <c r="A251" s="261"/>
      <c r="B251" s="261"/>
      <c r="C251" s="261"/>
      <c r="D251" s="261"/>
      <c r="E251" s="261"/>
      <c r="F251" s="261"/>
      <c r="G251" s="262"/>
      <c r="H251" s="261"/>
      <c r="I251" s="261"/>
      <c r="J251" s="261"/>
    </row>
    <row r="252" spans="1:10" ht="11.25">
      <c r="A252" s="261"/>
      <c r="B252" s="261"/>
      <c r="C252" s="261"/>
      <c r="D252" s="261"/>
      <c r="E252" s="261"/>
      <c r="F252" s="261"/>
      <c r="G252" s="262"/>
      <c r="H252" s="261"/>
      <c r="I252" s="261"/>
      <c r="J252" s="261"/>
    </row>
    <row r="253" spans="1:10" ht="11.25">
      <c r="A253" s="261"/>
      <c r="B253" s="261"/>
      <c r="C253" s="261"/>
      <c r="D253" s="261"/>
      <c r="E253" s="261"/>
      <c r="F253" s="261"/>
      <c r="G253" s="262"/>
      <c r="H253" s="261"/>
      <c r="I253" s="261"/>
      <c r="J253" s="261"/>
    </row>
    <row r="254" spans="1:10" ht="11.25">
      <c r="A254" s="261"/>
      <c r="B254" s="261"/>
      <c r="C254" s="261"/>
      <c r="D254" s="261"/>
      <c r="E254" s="261"/>
      <c r="F254" s="261"/>
      <c r="G254" s="262"/>
      <c r="H254" s="261"/>
      <c r="I254" s="261"/>
      <c r="J254" s="261"/>
    </row>
    <row r="255" spans="1:10" ht="11.25">
      <c r="A255" s="261"/>
      <c r="B255" s="261"/>
      <c r="C255" s="261"/>
      <c r="D255" s="261"/>
      <c r="E255" s="261"/>
      <c r="F255" s="261"/>
      <c r="G255" s="262"/>
      <c r="H255" s="261"/>
      <c r="I255" s="261"/>
      <c r="J255" s="261"/>
    </row>
    <row r="256" spans="1:10" ht="11.25">
      <c r="A256" s="261"/>
      <c r="B256" s="261"/>
      <c r="C256" s="261"/>
      <c r="D256" s="261"/>
      <c r="E256" s="261"/>
      <c r="F256" s="261"/>
      <c r="G256" s="262"/>
      <c r="H256" s="261"/>
      <c r="I256" s="261"/>
      <c r="J256" s="261"/>
    </row>
    <row r="257" spans="1:10" ht="11.25">
      <c r="A257" s="261"/>
      <c r="B257" s="261"/>
      <c r="C257" s="261"/>
      <c r="D257" s="261"/>
      <c r="E257" s="261"/>
      <c r="F257" s="261"/>
      <c r="G257" s="262"/>
      <c r="H257" s="261"/>
      <c r="I257" s="261"/>
      <c r="J257" s="261"/>
    </row>
    <row r="258" spans="1:10" ht="11.25">
      <c r="A258" s="261"/>
      <c r="B258" s="261"/>
      <c r="C258" s="261"/>
      <c r="D258" s="261"/>
      <c r="E258" s="261"/>
      <c r="F258" s="261"/>
      <c r="G258" s="262"/>
      <c r="H258" s="261"/>
      <c r="I258" s="261"/>
      <c r="J258" s="261"/>
    </row>
    <row r="259" spans="1:10" ht="11.25">
      <c r="A259" s="261"/>
      <c r="B259" s="261"/>
      <c r="C259" s="261"/>
      <c r="D259" s="261"/>
      <c r="E259" s="261"/>
      <c r="F259" s="261"/>
      <c r="G259" s="262"/>
      <c r="H259" s="261"/>
      <c r="I259" s="261"/>
      <c r="J259" s="261"/>
    </row>
    <row r="260" spans="1:10" ht="11.25">
      <c r="A260" s="261"/>
      <c r="B260" s="261"/>
      <c r="C260" s="261"/>
      <c r="D260" s="261"/>
      <c r="E260" s="261"/>
      <c r="F260" s="261"/>
      <c r="G260" s="262"/>
      <c r="H260" s="261"/>
      <c r="I260" s="261"/>
      <c r="J260" s="261"/>
    </row>
    <row r="261" spans="1:10" ht="11.25">
      <c r="A261" s="261"/>
      <c r="B261" s="261"/>
      <c r="C261" s="261"/>
      <c r="D261" s="261"/>
      <c r="E261" s="261"/>
      <c r="F261" s="261"/>
      <c r="G261" s="262"/>
      <c r="H261" s="261"/>
      <c r="I261" s="261"/>
      <c r="J261" s="261"/>
    </row>
    <row r="262" spans="1:10" ht="11.25">
      <c r="A262" s="261"/>
      <c r="B262" s="261"/>
      <c r="C262" s="261"/>
      <c r="D262" s="261"/>
      <c r="E262" s="261"/>
      <c r="F262" s="261"/>
      <c r="G262" s="262"/>
      <c r="H262" s="261"/>
      <c r="I262" s="261"/>
      <c r="J262" s="261"/>
    </row>
    <row r="263" spans="1:10" ht="11.25">
      <c r="A263" s="261"/>
      <c r="B263" s="261"/>
      <c r="C263" s="261"/>
      <c r="D263" s="261"/>
      <c r="E263" s="261"/>
      <c r="F263" s="261"/>
      <c r="G263" s="262"/>
      <c r="H263" s="261"/>
      <c r="I263" s="261"/>
      <c r="J263" s="261"/>
    </row>
    <row r="264" spans="1:10" ht="11.25">
      <c r="A264" s="261"/>
      <c r="B264" s="261"/>
      <c r="C264" s="261"/>
      <c r="D264" s="261"/>
      <c r="E264" s="261"/>
      <c r="F264" s="261"/>
      <c r="G264" s="262"/>
      <c r="H264" s="261"/>
      <c r="I264" s="261"/>
      <c r="J264" s="261"/>
    </row>
    <row r="265" spans="1:10" ht="11.25">
      <c r="A265" s="261"/>
      <c r="B265" s="261"/>
      <c r="C265" s="261"/>
      <c r="D265" s="261"/>
      <c r="E265" s="261"/>
      <c r="F265" s="261"/>
      <c r="G265" s="262"/>
      <c r="H265" s="261"/>
      <c r="I265" s="261"/>
      <c r="J265" s="261"/>
    </row>
    <row r="266" spans="1:10" ht="11.25">
      <c r="A266" s="261"/>
      <c r="B266" s="261"/>
      <c r="C266" s="261"/>
      <c r="D266" s="261"/>
      <c r="E266" s="261"/>
      <c r="F266" s="261"/>
      <c r="G266" s="262"/>
      <c r="H266" s="261"/>
      <c r="I266" s="261"/>
      <c r="J266" s="261"/>
    </row>
    <row r="267" spans="1:10" ht="11.25">
      <c r="A267" s="261"/>
      <c r="B267" s="261"/>
      <c r="C267" s="261"/>
      <c r="D267" s="261"/>
      <c r="E267" s="261"/>
      <c r="F267" s="261"/>
      <c r="G267" s="262"/>
      <c r="H267" s="261"/>
      <c r="I267" s="261"/>
      <c r="J267" s="261"/>
    </row>
    <row r="268" spans="1:10" ht="11.25">
      <c r="A268" s="261"/>
      <c r="B268" s="261"/>
      <c r="C268" s="261"/>
      <c r="D268" s="261"/>
      <c r="E268" s="261"/>
      <c r="F268" s="261"/>
      <c r="G268" s="262"/>
      <c r="H268" s="261"/>
      <c r="I268" s="261"/>
      <c r="J268" s="261"/>
    </row>
    <row r="269" spans="1:10" ht="11.25">
      <c r="A269" s="261"/>
      <c r="B269" s="261"/>
      <c r="C269" s="261"/>
      <c r="D269" s="261"/>
      <c r="E269" s="261"/>
      <c r="F269" s="261"/>
      <c r="G269" s="262"/>
      <c r="H269" s="261"/>
      <c r="I269" s="261"/>
      <c r="J269" s="261"/>
    </row>
    <row r="270" spans="1:10" ht="11.25">
      <c r="A270" s="261"/>
      <c r="B270" s="261"/>
      <c r="C270" s="261"/>
      <c r="D270" s="261"/>
      <c r="E270" s="261"/>
      <c r="F270" s="261"/>
      <c r="G270" s="262"/>
      <c r="H270" s="261"/>
      <c r="I270" s="261"/>
      <c r="J270" s="261"/>
    </row>
    <row r="271" spans="1:10" ht="11.25">
      <c r="A271" s="261"/>
      <c r="B271" s="261"/>
      <c r="C271" s="261"/>
      <c r="D271" s="261"/>
      <c r="E271" s="261"/>
      <c r="F271" s="261"/>
      <c r="G271" s="262"/>
      <c r="H271" s="261"/>
      <c r="I271" s="261"/>
      <c r="J271" s="261"/>
    </row>
    <row r="272" spans="1:10" ht="11.25">
      <c r="A272" s="261"/>
      <c r="B272" s="261"/>
      <c r="C272" s="261"/>
      <c r="D272" s="261"/>
      <c r="E272" s="261"/>
      <c r="F272" s="261"/>
      <c r="G272" s="262"/>
      <c r="H272" s="261"/>
      <c r="I272" s="261"/>
      <c r="J272" s="261"/>
    </row>
    <row r="273" spans="1:10" ht="11.25">
      <c r="A273" s="261"/>
      <c r="B273" s="261"/>
      <c r="C273" s="261"/>
      <c r="D273" s="261"/>
      <c r="E273" s="261"/>
      <c r="F273" s="261"/>
      <c r="G273" s="262"/>
      <c r="H273" s="261"/>
      <c r="I273" s="261"/>
      <c r="J273" s="261"/>
    </row>
    <row r="274" spans="1:10" ht="11.25">
      <c r="A274" s="261"/>
      <c r="B274" s="261"/>
      <c r="C274" s="261"/>
      <c r="D274" s="261"/>
      <c r="E274" s="261"/>
      <c r="F274" s="261"/>
      <c r="G274" s="262"/>
      <c r="H274" s="261"/>
      <c r="I274" s="261"/>
      <c r="J274" s="261"/>
    </row>
    <row r="275" spans="1:10" ht="11.25">
      <c r="A275" s="261"/>
      <c r="B275" s="261"/>
      <c r="C275" s="261"/>
      <c r="D275" s="261"/>
      <c r="E275" s="261"/>
      <c r="F275" s="261"/>
      <c r="G275" s="262"/>
      <c r="H275" s="261"/>
      <c r="I275" s="261"/>
      <c r="J275" s="261"/>
    </row>
    <row r="276" spans="1:10" ht="11.25">
      <c r="A276" s="261"/>
      <c r="B276" s="261"/>
      <c r="C276" s="261"/>
      <c r="D276" s="261"/>
      <c r="E276" s="261"/>
      <c r="F276" s="261"/>
      <c r="G276" s="262"/>
      <c r="H276" s="261"/>
      <c r="I276" s="261"/>
      <c r="J276" s="261"/>
    </row>
    <row r="277" spans="1:10" ht="11.25">
      <c r="A277" s="261"/>
      <c r="B277" s="261"/>
      <c r="C277" s="261"/>
      <c r="D277" s="261"/>
      <c r="E277" s="261"/>
      <c r="F277" s="261"/>
      <c r="G277" s="262"/>
      <c r="H277" s="261"/>
      <c r="I277" s="261"/>
      <c r="J277" s="261"/>
    </row>
    <row r="278" spans="1:10" ht="11.25">
      <c r="A278" s="261"/>
      <c r="B278" s="261"/>
      <c r="C278" s="261"/>
      <c r="D278" s="261"/>
      <c r="E278" s="261"/>
      <c r="F278" s="261"/>
      <c r="G278" s="262"/>
      <c r="H278" s="261"/>
      <c r="I278" s="261"/>
      <c r="J278" s="261"/>
    </row>
    <row r="279" spans="1:10" ht="11.25">
      <c r="A279" s="261"/>
      <c r="B279" s="261"/>
      <c r="C279" s="261"/>
      <c r="D279" s="261"/>
      <c r="E279" s="261"/>
      <c r="F279" s="261"/>
      <c r="G279" s="262"/>
      <c r="H279" s="261"/>
      <c r="I279" s="261"/>
      <c r="J279" s="261"/>
    </row>
    <row r="280" spans="1:10" ht="11.25">
      <c r="A280" s="261"/>
      <c r="B280" s="261"/>
      <c r="C280" s="261"/>
      <c r="D280" s="261"/>
      <c r="E280" s="261"/>
      <c r="F280" s="261"/>
      <c r="G280" s="262"/>
      <c r="H280" s="261"/>
      <c r="I280" s="261"/>
      <c r="J280" s="261"/>
    </row>
    <row r="281" spans="1:10" ht="11.25">
      <c r="A281" s="261"/>
      <c r="B281" s="261"/>
      <c r="C281" s="261"/>
      <c r="D281" s="261"/>
      <c r="E281" s="261"/>
      <c r="F281" s="261"/>
      <c r="G281" s="262"/>
      <c r="H281" s="261"/>
      <c r="I281" s="261"/>
      <c r="J281" s="261"/>
    </row>
    <row r="282" spans="1:10" ht="11.25">
      <c r="A282" s="261"/>
      <c r="B282" s="261"/>
      <c r="C282" s="261"/>
      <c r="D282" s="261"/>
      <c r="E282" s="261"/>
      <c r="F282" s="261"/>
      <c r="G282" s="262"/>
      <c r="H282" s="261"/>
      <c r="I282" s="261"/>
      <c r="J282" s="261"/>
    </row>
    <row r="283" spans="1:10" ht="11.25">
      <c r="A283" s="261"/>
      <c r="B283" s="261"/>
      <c r="C283" s="261"/>
      <c r="D283" s="261"/>
      <c r="E283" s="261"/>
      <c r="F283" s="261"/>
      <c r="G283" s="262"/>
      <c r="H283" s="261"/>
      <c r="I283" s="261"/>
      <c r="J283" s="261"/>
    </row>
    <row r="284" spans="1:10" ht="11.25">
      <c r="A284" s="261"/>
      <c r="B284" s="261"/>
      <c r="C284" s="261"/>
      <c r="D284" s="261"/>
      <c r="E284" s="261"/>
      <c r="F284" s="261"/>
      <c r="G284" s="262"/>
      <c r="H284" s="261"/>
      <c r="I284" s="261"/>
      <c r="J284" s="261"/>
    </row>
    <row r="285" spans="1:10" ht="11.25">
      <c r="A285" s="261"/>
      <c r="B285" s="261"/>
      <c r="C285" s="261"/>
      <c r="D285" s="261"/>
      <c r="E285" s="261"/>
      <c r="F285" s="261"/>
      <c r="G285" s="262"/>
      <c r="H285" s="261"/>
      <c r="I285" s="261"/>
      <c r="J285" s="261"/>
    </row>
    <row r="286" spans="1:10" ht="11.25">
      <c r="A286" s="261"/>
      <c r="B286" s="261"/>
      <c r="C286" s="261"/>
      <c r="D286" s="261"/>
      <c r="E286" s="261"/>
      <c r="F286" s="261"/>
      <c r="G286" s="262"/>
      <c r="H286" s="261"/>
      <c r="I286" s="261"/>
      <c r="J286" s="261"/>
    </row>
    <row r="287" spans="1:10" ht="11.25">
      <c r="A287" s="261"/>
      <c r="B287" s="261"/>
      <c r="C287" s="261"/>
      <c r="D287" s="261"/>
      <c r="E287" s="261"/>
      <c r="F287" s="261"/>
      <c r="G287" s="262"/>
      <c r="H287" s="261"/>
      <c r="I287" s="261"/>
      <c r="J287" s="261"/>
    </row>
    <row r="288" spans="1:10" ht="11.25">
      <c r="A288" s="261"/>
      <c r="B288" s="261"/>
      <c r="C288" s="261"/>
      <c r="D288" s="261"/>
      <c r="E288" s="261"/>
      <c r="F288" s="261"/>
      <c r="G288" s="262"/>
      <c r="H288" s="261"/>
      <c r="I288" s="261"/>
      <c r="J288" s="261"/>
    </row>
    <row r="289" spans="1:10" ht="11.25">
      <c r="A289" s="261"/>
      <c r="B289" s="261"/>
      <c r="C289" s="261"/>
      <c r="D289" s="261"/>
      <c r="E289" s="261"/>
      <c r="F289" s="261"/>
      <c r="G289" s="262"/>
      <c r="H289" s="261"/>
      <c r="I289" s="261"/>
      <c r="J289" s="261"/>
    </row>
    <row r="290" spans="1:10" ht="11.25">
      <c r="A290" s="261"/>
      <c r="B290" s="261"/>
      <c r="C290" s="261"/>
      <c r="D290" s="261"/>
      <c r="E290" s="261"/>
      <c r="F290" s="261"/>
      <c r="G290" s="262"/>
      <c r="H290" s="261"/>
      <c r="I290" s="261"/>
      <c r="J290" s="261"/>
    </row>
    <row r="291" spans="1:10" ht="11.25">
      <c r="A291" s="261"/>
      <c r="B291" s="261"/>
      <c r="C291" s="261"/>
      <c r="D291" s="261"/>
      <c r="E291" s="261"/>
      <c r="F291" s="261"/>
      <c r="G291" s="262"/>
      <c r="H291" s="261"/>
      <c r="I291" s="261"/>
      <c r="J291" s="261"/>
    </row>
    <row r="292" spans="1:10" ht="11.25">
      <c r="A292" s="261"/>
      <c r="B292" s="261"/>
      <c r="C292" s="261"/>
      <c r="D292" s="261"/>
      <c r="E292" s="261"/>
      <c r="F292" s="261"/>
      <c r="G292" s="262"/>
      <c r="H292" s="261"/>
      <c r="I292" s="261"/>
      <c r="J292" s="261"/>
    </row>
    <row r="293" spans="1:10" ht="11.25">
      <c r="A293" s="261"/>
      <c r="B293" s="261"/>
      <c r="C293" s="261"/>
      <c r="D293" s="261"/>
      <c r="E293" s="261"/>
      <c r="F293" s="261"/>
      <c r="G293" s="262"/>
      <c r="H293" s="261"/>
      <c r="I293" s="261"/>
      <c r="J293" s="261"/>
    </row>
    <row r="294" spans="1:10" ht="11.25">
      <c r="A294" s="261"/>
      <c r="B294" s="261"/>
      <c r="C294" s="261"/>
      <c r="D294" s="261"/>
      <c r="E294" s="261"/>
      <c r="F294" s="261"/>
      <c r="G294" s="262"/>
      <c r="H294" s="261"/>
      <c r="I294" s="261"/>
      <c r="J294" s="261"/>
    </row>
    <row r="295" spans="1:10" ht="11.25">
      <c r="A295" s="261"/>
      <c r="B295" s="261"/>
      <c r="C295" s="261"/>
      <c r="D295" s="261"/>
      <c r="E295" s="261"/>
      <c r="F295" s="261"/>
      <c r="G295" s="262"/>
      <c r="H295" s="261"/>
      <c r="I295" s="261"/>
      <c r="J295" s="261"/>
    </row>
    <row r="296" spans="1:10" ht="11.25">
      <c r="A296" s="261"/>
      <c r="B296" s="261"/>
      <c r="C296" s="261"/>
      <c r="D296" s="261"/>
      <c r="E296" s="261"/>
      <c r="F296" s="261"/>
      <c r="G296" s="262"/>
      <c r="H296" s="261"/>
      <c r="I296" s="261"/>
      <c r="J296" s="261"/>
    </row>
    <row r="297" spans="1:10" ht="11.25">
      <c r="A297" s="261"/>
      <c r="B297" s="261"/>
      <c r="C297" s="261"/>
      <c r="D297" s="261"/>
      <c r="E297" s="261"/>
      <c r="F297" s="261"/>
      <c r="G297" s="262"/>
      <c r="H297" s="261"/>
      <c r="I297" s="261"/>
      <c r="J297" s="261"/>
    </row>
    <row r="298" spans="1:10" ht="11.25">
      <c r="A298" s="261"/>
      <c r="B298" s="261"/>
      <c r="C298" s="261"/>
      <c r="D298" s="261"/>
      <c r="E298" s="261"/>
      <c r="F298" s="261"/>
      <c r="G298" s="262"/>
      <c r="H298" s="261"/>
      <c r="I298" s="261"/>
      <c r="J298" s="261"/>
    </row>
    <row r="299" spans="1:10" ht="11.25">
      <c r="A299" s="261"/>
      <c r="B299" s="261"/>
      <c r="C299" s="261"/>
      <c r="D299" s="261"/>
      <c r="E299" s="261"/>
      <c r="F299" s="261"/>
      <c r="G299" s="262"/>
      <c r="H299" s="261"/>
      <c r="I299" s="261"/>
      <c r="J299" s="261"/>
    </row>
    <row r="300" spans="1:10" ht="11.25">
      <c r="A300" s="261"/>
      <c r="B300" s="261"/>
      <c r="C300" s="261"/>
      <c r="D300" s="261"/>
      <c r="E300" s="261"/>
      <c r="F300" s="261"/>
      <c r="G300" s="262"/>
      <c r="H300" s="261"/>
      <c r="I300" s="261"/>
      <c r="J300" s="261"/>
    </row>
    <row r="301" spans="1:10" ht="11.25">
      <c r="A301" s="261"/>
      <c r="B301" s="261"/>
      <c r="C301" s="261"/>
      <c r="D301" s="261"/>
      <c r="E301" s="261"/>
      <c r="F301" s="261"/>
      <c r="G301" s="262"/>
      <c r="H301" s="261"/>
      <c r="I301" s="261"/>
      <c r="J301" s="261"/>
    </row>
    <row r="302" spans="1:10" ht="11.25">
      <c r="A302" s="261"/>
      <c r="B302" s="261"/>
      <c r="C302" s="261"/>
      <c r="D302" s="261"/>
      <c r="E302" s="261"/>
      <c r="F302" s="261"/>
      <c r="G302" s="262"/>
      <c r="H302" s="261"/>
      <c r="I302" s="261"/>
      <c r="J302" s="261"/>
    </row>
    <row r="303" spans="1:10" ht="11.25">
      <c r="A303" s="261"/>
      <c r="B303" s="261"/>
      <c r="C303" s="261"/>
      <c r="D303" s="261"/>
      <c r="E303" s="261"/>
      <c r="F303" s="261"/>
      <c r="G303" s="262"/>
      <c r="H303" s="261"/>
      <c r="I303" s="261"/>
      <c r="J303" s="261"/>
    </row>
    <row r="304" spans="1:10" ht="11.25">
      <c r="A304" s="261"/>
      <c r="B304" s="261"/>
      <c r="C304" s="261"/>
      <c r="D304" s="261"/>
      <c r="E304" s="261"/>
      <c r="F304" s="261"/>
      <c r="G304" s="262"/>
      <c r="H304" s="261"/>
      <c r="I304" s="261"/>
      <c r="J304" s="261"/>
    </row>
    <row r="305" spans="1:10" ht="11.25">
      <c r="A305" s="261"/>
      <c r="B305" s="261"/>
      <c r="C305" s="261"/>
      <c r="D305" s="261"/>
      <c r="E305" s="261"/>
      <c r="F305" s="261"/>
      <c r="G305" s="262"/>
      <c r="H305" s="261"/>
      <c r="I305" s="261"/>
      <c r="J305" s="261"/>
    </row>
    <row r="306" spans="1:10" ht="11.25">
      <c r="A306" s="261"/>
      <c r="B306" s="261"/>
      <c r="C306" s="261"/>
      <c r="D306" s="261"/>
      <c r="E306" s="261"/>
      <c r="F306" s="261"/>
      <c r="G306" s="262"/>
      <c r="H306" s="261"/>
      <c r="I306" s="261"/>
      <c r="J306" s="261"/>
    </row>
    <row r="307" spans="1:10" ht="11.25">
      <c r="A307" s="261"/>
      <c r="B307" s="261"/>
      <c r="C307" s="261"/>
      <c r="D307" s="261"/>
      <c r="E307" s="261"/>
      <c r="F307" s="261"/>
      <c r="G307" s="262"/>
      <c r="H307" s="261"/>
      <c r="I307" s="261"/>
      <c r="J307" s="261"/>
    </row>
    <row r="308" spans="1:10" ht="11.25">
      <c r="A308" s="261"/>
      <c r="B308" s="261"/>
      <c r="C308" s="261"/>
      <c r="D308" s="261"/>
      <c r="E308" s="261"/>
      <c r="F308" s="261"/>
      <c r="G308" s="262"/>
      <c r="H308" s="261"/>
      <c r="I308" s="261"/>
      <c r="J308" s="261"/>
    </row>
    <row r="309" spans="1:10" ht="11.25">
      <c r="A309" s="261"/>
      <c r="B309" s="261"/>
      <c r="C309" s="261"/>
      <c r="D309" s="261"/>
      <c r="E309" s="261"/>
      <c r="F309" s="261"/>
      <c r="G309" s="262"/>
      <c r="H309" s="261"/>
      <c r="I309" s="261"/>
      <c r="J309" s="261"/>
    </row>
    <row r="310" spans="1:10" ht="11.25">
      <c r="A310" s="261"/>
      <c r="B310" s="261"/>
      <c r="C310" s="261"/>
      <c r="D310" s="261"/>
      <c r="E310" s="261"/>
      <c r="F310" s="261"/>
      <c r="G310" s="262"/>
      <c r="H310" s="261"/>
      <c r="I310" s="261"/>
      <c r="J310" s="261"/>
    </row>
    <row r="311" spans="1:10" ht="11.25">
      <c r="A311" s="261"/>
      <c r="B311" s="261"/>
      <c r="C311" s="261"/>
      <c r="D311" s="261"/>
      <c r="E311" s="261"/>
      <c r="F311" s="261"/>
      <c r="G311" s="262"/>
      <c r="H311" s="261"/>
      <c r="I311" s="261"/>
      <c r="J311" s="261"/>
    </row>
    <row r="312" spans="1:10" ht="11.25">
      <c r="A312" s="261"/>
      <c r="B312" s="261"/>
      <c r="C312" s="261"/>
      <c r="D312" s="261"/>
      <c r="E312" s="261"/>
      <c r="F312" s="261"/>
      <c r="G312" s="262"/>
      <c r="H312" s="261"/>
      <c r="I312" s="261"/>
      <c r="J312" s="261"/>
    </row>
    <row r="313" spans="1:10" ht="11.25">
      <c r="A313" s="261"/>
      <c r="B313" s="261"/>
      <c r="C313" s="261"/>
      <c r="D313" s="261"/>
      <c r="E313" s="261"/>
      <c r="F313" s="261"/>
      <c r="G313" s="262"/>
      <c r="H313" s="261"/>
      <c r="I313" s="261"/>
      <c r="J313" s="261"/>
    </row>
    <row r="314" spans="1:10" ht="11.25">
      <c r="A314" s="261"/>
      <c r="B314" s="261"/>
      <c r="C314" s="261"/>
      <c r="D314" s="261"/>
      <c r="E314" s="261"/>
      <c r="F314" s="261"/>
      <c r="G314" s="262"/>
      <c r="H314" s="261"/>
      <c r="I314" s="261"/>
      <c r="J314" s="261"/>
    </row>
    <row r="315" spans="1:10" ht="11.25">
      <c r="A315" s="261"/>
      <c r="B315" s="261"/>
      <c r="C315" s="261"/>
      <c r="D315" s="261"/>
      <c r="E315" s="261"/>
      <c r="F315" s="261"/>
      <c r="G315" s="262"/>
      <c r="H315" s="261"/>
      <c r="I315" s="261"/>
      <c r="J315" s="261"/>
    </row>
    <row r="316" spans="1:10" ht="11.25">
      <c r="A316" s="261"/>
      <c r="B316" s="261"/>
      <c r="C316" s="261"/>
      <c r="D316" s="261"/>
      <c r="E316" s="261"/>
      <c r="F316" s="261"/>
      <c r="G316" s="262"/>
      <c r="H316" s="261"/>
      <c r="I316" s="261"/>
      <c r="J316" s="261"/>
    </row>
    <row r="317" spans="1:10" ht="11.25">
      <c r="A317" s="261"/>
      <c r="B317" s="261"/>
      <c r="C317" s="261"/>
      <c r="D317" s="261"/>
      <c r="E317" s="261"/>
      <c r="F317" s="261"/>
      <c r="G317" s="262"/>
      <c r="H317" s="261"/>
      <c r="I317" s="261"/>
      <c r="J317" s="261"/>
    </row>
    <row r="318" spans="1:10" ht="11.25">
      <c r="A318" s="261"/>
      <c r="B318" s="261"/>
      <c r="C318" s="261"/>
      <c r="D318" s="261"/>
      <c r="E318" s="261"/>
      <c r="F318" s="261"/>
      <c r="G318" s="262"/>
      <c r="H318" s="261"/>
      <c r="I318" s="261"/>
      <c r="J318" s="261"/>
    </row>
    <row r="319" spans="1:10" ht="11.25">
      <c r="A319" s="261"/>
      <c r="B319" s="261"/>
      <c r="C319" s="261"/>
      <c r="D319" s="261"/>
      <c r="E319" s="261"/>
      <c r="F319" s="261"/>
      <c r="G319" s="262"/>
      <c r="H319" s="261"/>
      <c r="I319" s="261"/>
      <c r="J319" s="261"/>
    </row>
    <row r="320" spans="1:10" ht="11.25">
      <c r="A320" s="261"/>
      <c r="B320" s="261"/>
      <c r="C320" s="261"/>
      <c r="D320" s="261"/>
      <c r="E320" s="261"/>
      <c r="F320" s="261"/>
      <c r="G320" s="262"/>
      <c r="H320" s="261"/>
      <c r="I320" s="261"/>
      <c r="J320" s="261"/>
    </row>
    <row r="321" spans="1:10" ht="11.25">
      <c r="A321" s="261"/>
      <c r="B321" s="261"/>
      <c r="C321" s="261"/>
      <c r="D321" s="261"/>
      <c r="E321" s="261"/>
      <c r="F321" s="261"/>
      <c r="G321" s="262"/>
      <c r="H321" s="261"/>
      <c r="I321" s="261"/>
      <c r="J321" s="261"/>
    </row>
    <row r="322" spans="1:10" ht="11.25">
      <c r="A322" s="261"/>
      <c r="B322" s="261"/>
      <c r="C322" s="261"/>
      <c r="D322" s="261"/>
      <c r="E322" s="261"/>
      <c r="F322" s="261"/>
      <c r="G322" s="262"/>
      <c r="H322" s="261"/>
      <c r="I322" s="261"/>
      <c r="J322" s="261"/>
    </row>
    <row r="323" spans="1:10" ht="11.25">
      <c r="A323" s="261"/>
      <c r="B323" s="261"/>
      <c r="C323" s="261"/>
      <c r="D323" s="261"/>
      <c r="E323" s="261"/>
      <c r="F323" s="261"/>
      <c r="G323" s="262"/>
      <c r="H323" s="261"/>
      <c r="I323" s="261"/>
      <c r="J323" s="261"/>
    </row>
    <row r="324" spans="1:10" ht="11.25">
      <c r="A324" s="261"/>
      <c r="B324" s="261"/>
      <c r="C324" s="261"/>
      <c r="D324" s="261"/>
      <c r="E324" s="261"/>
      <c r="F324" s="261"/>
      <c r="G324" s="262"/>
      <c r="H324" s="261"/>
      <c r="I324" s="261"/>
      <c r="J324" s="261"/>
    </row>
  </sheetData>
  <sheetProtection/>
  <mergeCells count="48">
    <mergeCell ref="F189:F193"/>
    <mergeCell ref="G189:G193"/>
    <mergeCell ref="H189:H193"/>
    <mergeCell ref="F159:F163"/>
    <mergeCell ref="G159:G163"/>
    <mergeCell ref="H159:H163"/>
    <mergeCell ref="F174:F178"/>
    <mergeCell ref="G174:G178"/>
    <mergeCell ref="H174:H178"/>
    <mergeCell ref="F130:F134"/>
    <mergeCell ref="G130:G134"/>
    <mergeCell ref="H130:H134"/>
    <mergeCell ref="F144:F148"/>
    <mergeCell ref="G144:G148"/>
    <mergeCell ref="H144:H148"/>
    <mergeCell ref="F100:F104"/>
    <mergeCell ref="G100:G104"/>
    <mergeCell ref="H100:H104"/>
    <mergeCell ref="F115:F119"/>
    <mergeCell ref="G115:G119"/>
    <mergeCell ref="H115:H119"/>
    <mergeCell ref="F72:F76"/>
    <mergeCell ref="G72:G76"/>
    <mergeCell ref="H72:H76"/>
    <mergeCell ref="F86:F90"/>
    <mergeCell ref="G86:G90"/>
    <mergeCell ref="H86:H90"/>
    <mergeCell ref="F42:F46"/>
    <mergeCell ref="G42:G46"/>
    <mergeCell ref="H42:H46"/>
    <mergeCell ref="F56:F60"/>
    <mergeCell ref="G56:G60"/>
    <mergeCell ref="H56:H60"/>
    <mergeCell ref="F13:F17"/>
    <mergeCell ref="G13:G17"/>
    <mergeCell ref="H13:H17"/>
    <mergeCell ref="F26:F30"/>
    <mergeCell ref="G26:G30"/>
    <mergeCell ref="H26:H30"/>
    <mergeCell ref="B3:J3"/>
    <mergeCell ref="B4:J4"/>
    <mergeCell ref="B5:J5"/>
    <mergeCell ref="A7:A8"/>
    <mergeCell ref="B7:B8"/>
    <mergeCell ref="C7:G7"/>
    <mergeCell ref="H7:H8"/>
    <mergeCell ref="I7:I8"/>
    <mergeCell ref="J7:J8"/>
  </mergeCells>
  <printOptions/>
  <pageMargins left="0.24" right="0.23" top="0.3937007874015748" bottom="0.31496062992125984" header="0.11811023622047245" footer="0.11811023622047245"/>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P113"/>
  <sheetViews>
    <sheetView view="pageBreakPreview" zoomScaleSheetLayoutView="100" zoomScalePageLayoutView="0" workbookViewId="0" topLeftCell="A1">
      <selection activeCell="B4" sqref="B4:I4"/>
    </sheetView>
  </sheetViews>
  <sheetFormatPr defaultColWidth="9.140625" defaultRowHeight="15"/>
  <cols>
    <col min="1" max="1" width="5.57421875" style="15" customWidth="1"/>
    <col min="2" max="2" width="57.140625" style="13" customWidth="1"/>
    <col min="3" max="3" width="10.57421875" style="28" customWidth="1"/>
    <col min="4" max="4" width="14.140625" style="28" customWidth="1"/>
    <col min="5" max="5" width="10.140625" style="28" customWidth="1"/>
    <col min="6" max="6" width="7.8515625" style="28" customWidth="1"/>
    <col min="7" max="7" width="14.57421875" style="28" customWidth="1"/>
    <col min="8" max="8" width="8.00390625" style="28" customWidth="1"/>
    <col min="9" max="9" width="29.421875" style="28" customWidth="1"/>
    <col min="10" max="10" width="0.13671875" style="13" customWidth="1"/>
    <col min="11" max="15" width="9.140625" style="13" hidden="1" customWidth="1"/>
    <col min="16" max="16384" width="9.140625" style="13" customWidth="1"/>
  </cols>
  <sheetData>
    <row r="1" spans="1:11" ht="21.75" customHeight="1">
      <c r="A1" s="10"/>
      <c r="B1" s="11"/>
      <c r="C1" s="11"/>
      <c r="D1" s="11"/>
      <c r="E1" s="11"/>
      <c r="F1" s="11"/>
      <c r="G1" s="11"/>
      <c r="H1" s="11"/>
      <c r="I1" s="11"/>
      <c r="J1" s="14"/>
      <c r="K1" s="12"/>
    </row>
    <row r="2" spans="2:11" ht="27.75" customHeight="1">
      <c r="B2" s="440" t="s">
        <v>188</v>
      </c>
      <c r="C2" s="441"/>
      <c r="D2" s="441"/>
      <c r="E2" s="441"/>
      <c r="F2" s="441"/>
      <c r="G2" s="441"/>
      <c r="H2" s="441"/>
      <c r="I2" s="442"/>
      <c r="J2" s="16"/>
      <c r="K2" s="17"/>
    </row>
    <row r="3" spans="2:9" ht="12.75" customHeight="1">
      <c r="B3" s="440" t="s">
        <v>885</v>
      </c>
      <c r="C3" s="441"/>
      <c r="D3" s="441"/>
      <c r="E3" s="441"/>
      <c r="F3" s="441"/>
      <c r="G3" s="441"/>
      <c r="H3" s="441"/>
      <c r="I3" s="442"/>
    </row>
    <row r="4" spans="2:9" ht="12" customHeight="1">
      <c r="B4" s="440" t="s">
        <v>887</v>
      </c>
      <c r="C4" s="441"/>
      <c r="D4" s="441"/>
      <c r="E4" s="441"/>
      <c r="F4" s="441"/>
      <c r="G4" s="441"/>
      <c r="H4" s="441"/>
      <c r="I4" s="442"/>
    </row>
    <row r="5" spans="1:9" ht="17.25" customHeight="1">
      <c r="A5" s="443" t="s">
        <v>178</v>
      </c>
      <c r="B5" s="445" t="s">
        <v>3</v>
      </c>
      <c r="C5" s="447" t="s">
        <v>179</v>
      </c>
      <c r="D5" s="448"/>
      <c r="E5" s="448"/>
      <c r="F5" s="449"/>
      <c r="G5" s="450" t="s">
        <v>5</v>
      </c>
      <c r="H5" s="450" t="s">
        <v>180</v>
      </c>
      <c r="I5" s="452" t="s">
        <v>7</v>
      </c>
    </row>
    <row r="6" spans="1:9" ht="52.5" customHeight="1">
      <c r="A6" s="444"/>
      <c r="B6" s="446"/>
      <c r="C6" s="18" t="s">
        <v>8</v>
      </c>
      <c r="D6" s="18" t="s">
        <v>9</v>
      </c>
      <c r="E6" s="18" t="s">
        <v>10</v>
      </c>
      <c r="F6" s="18" t="s">
        <v>11</v>
      </c>
      <c r="G6" s="451"/>
      <c r="H6" s="451"/>
      <c r="I6" s="453"/>
    </row>
    <row r="7" spans="1:9" ht="15.75" customHeight="1">
      <c r="A7" s="20"/>
      <c r="B7" s="20" t="s">
        <v>334</v>
      </c>
      <c r="C7" s="20"/>
      <c r="D7" s="20"/>
      <c r="E7" s="20"/>
      <c r="F7" s="20"/>
      <c r="G7" s="20"/>
      <c r="H7" s="20"/>
      <c r="I7" s="20"/>
    </row>
    <row r="8" spans="1:9" ht="15.75" customHeight="1">
      <c r="A8" s="20"/>
      <c r="B8" s="60" t="s">
        <v>335</v>
      </c>
      <c r="C8" s="20"/>
      <c r="D8" s="306">
        <v>6</v>
      </c>
      <c r="E8" s="20"/>
      <c r="F8" s="41">
        <v>6</v>
      </c>
      <c r="G8" s="61" t="s">
        <v>820</v>
      </c>
      <c r="H8" s="20"/>
      <c r="I8" s="61" t="s">
        <v>336</v>
      </c>
    </row>
    <row r="9" spans="1:16" ht="15.75" customHeight="1">
      <c r="A9" s="20"/>
      <c r="B9" s="20" t="s">
        <v>337</v>
      </c>
      <c r="C9" s="20"/>
      <c r="D9" s="306"/>
      <c r="E9" s="20"/>
      <c r="F9" s="41"/>
      <c r="G9" s="61"/>
      <c r="H9" s="20"/>
      <c r="I9" s="61"/>
      <c r="P9" s="12"/>
    </row>
    <row r="10" spans="1:16" ht="15.75" customHeight="1">
      <c r="A10" s="20"/>
      <c r="B10" s="60" t="s">
        <v>335</v>
      </c>
      <c r="C10" s="20"/>
      <c r="D10" s="306">
        <v>6</v>
      </c>
      <c r="E10" s="20"/>
      <c r="F10" s="41">
        <v>6</v>
      </c>
      <c r="G10" s="61" t="s">
        <v>820</v>
      </c>
      <c r="H10" s="20"/>
      <c r="I10" s="61" t="s">
        <v>336</v>
      </c>
      <c r="P10" s="12"/>
    </row>
    <row r="11" spans="1:16" ht="15.75" customHeight="1">
      <c r="A11" s="20"/>
      <c r="B11" s="20" t="s">
        <v>338</v>
      </c>
      <c r="C11" s="20"/>
      <c r="D11" s="306"/>
      <c r="E11" s="20"/>
      <c r="F11" s="41"/>
      <c r="G11" s="61"/>
      <c r="H11" s="20"/>
      <c r="I11" s="61"/>
      <c r="P11" s="12"/>
    </row>
    <row r="12" spans="1:16" ht="15.75" customHeight="1">
      <c r="A12" s="20"/>
      <c r="B12" s="60" t="s">
        <v>335</v>
      </c>
      <c r="C12" s="20"/>
      <c r="D12" s="306">
        <v>6</v>
      </c>
      <c r="E12" s="20"/>
      <c r="F12" s="41">
        <v>6</v>
      </c>
      <c r="G12" s="61" t="s">
        <v>820</v>
      </c>
      <c r="H12" s="20"/>
      <c r="I12" s="61" t="s">
        <v>336</v>
      </c>
      <c r="P12" s="12"/>
    </row>
    <row r="13" spans="1:16" ht="15.75" customHeight="1">
      <c r="A13" s="20"/>
      <c r="B13" s="20" t="s">
        <v>339</v>
      </c>
      <c r="C13" s="20"/>
      <c r="D13" s="306"/>
      <c r="E13" s="20"/>
      <c r="F13" s="41"/>
      <c r="G13" s="61"/>
      <c r="H13" s="20"/>
      <c r="I13" s="61"/>
      <c r="P13" s="12"/>
    </row>
    <row r="14" spans="1:16" ht="15.75" customHeight="1">
      <c r="A14" s="20"/>
      <c r="B14" s="60" t="s">
        <v>335</v>
      </c>
      <c r="C14" s="20"/>
      <c r="D14" s="306">
        <v>6</v>
      </c>
      <c r="E14" s="20"/>
      <c r="F14" s="41">
        <v>6</v>
      </c>
      <c r="G14" s="61" t="s">
        <v>820</v>
      </c>
      <c r="H14" s="20"/>
      <c r="I14" s="61" t="s">
        <v>336</v>
      </c>
      <c r="P14" s="12"/>
    </row>
    <row r="15" spans="1:16" ht="15.75" customHeight="1">
      <c r="A15" s="20"/>
      <c r="B15" s="20" t="s">
        <v>340</v>
      </c>
      <c r="C15" s="20"/>
      <c r="D15" s="306"/>
      <c r="E15" s="20"/>
      <c r="F15" s="41"/>
      <c r="G15" s="61"/>
      <c r="H15" s="20"/>
      <c r="I15" s="61"/>
      <c r="P15" s="12"/>
    </row>
    <row r="16" spans="1:16" ht="15.75" customHeight="1">
      <c r="A16" s="20"/>
      <c r="B16" s="60" t="s">
        <v>335</v>
      </c>
      <c r="C16" s="20"/>
      <c r="D16" s="306">
        <v>6</v>
      </c>
      <c r="E16" s="20"/>
      <c r="F16" s="41">
        <v>6</v>
      </c>
      <c r="G16" s="61" t="s">
        <v>820</v>
      </c>
      <c r="H16" s="20"/>
      <c r="I16" s="61" t="s">
        <v>336</v>
      </c>
      <c r="P16" s="12"/>
    </row>
    <row r="17" spans="1:16" ht="15.75" customHeight="1">
      <c r="A17" s="20"/>
      <c r="B17" s="20" t="s">
        <v>341</v>
      </c>
      <c r="C17" s="20"/>
      <c r="D17" s="306"/>
      <c r="E17" s="20"/>
      <c r="F17" s="41"/>
      <c r="G17" s="61"/>
      <c r="H17" s="20"/>
      <c r="I17" s="61"/>
      <c r="P17" s="12"/>
    </row>
    <row r="18" spans="1:16" ht="23.25" customHeight="1">
      <c r="A18" s="20"/>
      <c r="B18" s="60" t="s">
        <v>342</v>
      </c>
      <c r="C18" s="20"/>
      <c r="D18" s="306">
        <v>3</v>
      </c>
      <c r="E18" s="20"/>
      <c r="F18" s="41">
        <v>3</v>
      </c>
      <c r="G18" s="61" t="s">
        <v>821</v>
      </c>
      <c r="H18" s="20"/>
      <c r="I18" s="61" t="s">
        <v>336</v>
      </c>
      <c r="P18" s="12"/>
    </row>
    <row r="19" spans="1:16" ht="18" customHeight="1">
      <c r="A19" s="20"/>
      <c r="B19" s="20" t="s">
        <v>822</v>
      </c>
      <c r="C19" s="20"/>
      <c r="D19" s="306"/>
      <c r="E19" s="20"/>
      <c r="F19" s="41"/>
      <c r="G19" s="61"/>
      <c r="H19" s="20"/>
      <c r="I19" s="61"/>
      <c r="P19" s="12"/>
    </row>
    <row r="20" spans="1:16" ht="23.25" customHeight="1">
      <c r="A20" s="20"/>
      <c r="B20" s="60" t="s">
        <v>342</v>
      </c>
      <c r="C20" s="20"/>
      <c r="D20" s="306">
        <v>3</v>
      </c>
      <c r="E20" s="20"/>
      <c r="F20" s="41">
        <v>3</v>
      </c>
      <c r="G20" s="61" t="s">
        <v>821</v>
      </c>
      <c r="H20" s="20"/>
      <c r="I20" s="61" t="s">
        <v>336</v>
      </c>
      <c r="P20" s="12"/>
    </row>
    <row r="21" spans="1:16" ht="23.25" customHeight="1">
      <c r="A21" s="20"/>
      <c r="B21" s="20" t="s">
        <v>337</v>
      </c>
      <c r="C21" s="20"/>
      <c r="D21" s="306"/>
      <c r="E21" s="20"/>
      <c r="F21" s="41"/>
      <c r="G21" s="61"/>
      <c r="H21" s="20"/>
      <c r="I21" s="61"/>
      <c r="P21" s="12"/>
    </row>
    <row r="22" spans="1:16" ht="23.25" customHeight="1">
      <c r="A22" s="20"/>
      <c r="B22" s="60" t="s">
        <v>342</v>
      </c>
      <c r="C22" s="20"/>
      <c r="D22" s="306">
        <v>3</v>
      </c>
      <c r="E22" s="20"/>
      <c r="F22" s="41">
        <v>3</v>
      </c>
      <c r="G22" s="61" t="s">
        <v>821</v>
      </c>
      <c r="H22" s="20"/>
      <c r="I22" s="61" t="s">
        <v>336</v>
      </c>
      <c r="P22" s="12"/>
    </row>
    <row r="23" spans="1:16" ht="23.25" customHeight="1">
      <c r="A23" s="20"/>
      <c r="B23" s="20" t="s">
        <v>338</v>
      </c>
      <c r="C23" s="20"/>
      <c r="D23" s="306"/>
      <c r="E23" s="20"/>
      <c r="F23" s="41"/>
      <c r="G23" s="61"/>
      <c r="H23" s="20"/>
      <c r="I23" s="61"/>
      <c r="P23" s="12"/>
    </row>
    <row r="24" spans="1:16" ht="23.25" customHeight="1">
      <c r="A24" s="20"/>
      <c r="B24" s="60" t="s">
        <v>342</v>
      </c>
      <c r="C24" s="20"/>
      <c r="D24" s="306">
        <v>3</v>
      </c>
      <c r="E24" s="20"/>
      <c r="F24" s="41">
        <v>3</v>
      </c>
      <c r="G24" s="61" t="s">
        <v>821</v>
      </c>
      <c r="H24" s="20"/>
      <c r="I24" s="61" t="s">
        <v>336</v>
      </c>
      <c r="P24" s="12"/>
    </row>
    <row r="25" spans="1:16" ht="23.25" customHeight="1">
      <c r="A25" s="20"/>
      <c r="B25" s="20" t="s">
        <v>343</v>
      </c>
      <c r="C25" s="20"/>
      <c r="D25" s="306"/>
      <c r="E25" s="20"/>
      <c r="F25" s="41"/>
      <c r="G25" s="61"/>
      <c r="H25" s="20"/>
      <c r="I25" s="61"/>
      <c r="P25" s="12"/>
    </row>
    <row r="26" spans="1:16" ht="23.25" customHeight="1">
      <c r="A26" s="20"/>
      <c r="B26" s="60" t="s">
        <v>342</v>
      </c>
      <c r="C26" s="20"/>
      <c r="D26" s="306">
        <v>3</v>
      </c>
      <c r="E26" s="20"/>
      <c r="F26" s="41">
        <v>3</v>
      </c>
      <c r="G26" s="61" t="s">
        <v>821</v>
      </c>
      <c r="H26" s="20"/>
      <c r="I26" s="61" t="s">
        <v>336</v>
      </c>
      <c r="P26" s="12"/>
    </row>
    <row r="27" spans="1:16" ht="23.25" customHeight="1">
      <c r="A27" s="20"/>
      <c r="B27" s="20" t="s">
        <v>339</v>
      </c>
      <c r="C27" s="20"/>
      <c r="D27" s="306"/>
      <c r="E27" s="20"/>
      <c r="F27" s="41"/>
      <c r="G27" s="61"/>
      <c r="H27" s="20"/>
      <c r="I27" s="61"/>
      <c r="P27" s="12"/>
    </row>
    <row r="28" spans="1:16" ht="23.25" customHeight="1">
      <c r="A28" s="20"/>
      <c r="B28" s="60" t="s">
        <v>342</v>
      </c>
      <c r="C28" s="20"/>
      <c r="D28" s="306">
        <v>3</v>
      </c>
      <c r="E28" s="20"/>
      <c r="F28" s="41">
        <v>3</v>
      </c>
      <c r="G28" s="61" t="s">
        <v>821</v>
      </c>
      <c r="H28" s="20"/>
      <c r="I28" s="61" t="s">
        <v>336</v>
      </c>
      <c r="P28" s="12"/>
    </row>
    <row r="29" spans="1:16" ht="23.25" customHeight="1">
      <c r="A29" s="20"/>
      <c r="B29" s="20" t="s">
        <v>340</v>
      </c>
      <c r="C29" s="20"/>
      <c r="D29" s="306"/>
      <c r="E29" s="20"/>
      <c r="F29" s="41"/>
      <c r="G29" s="61"/>
      <c r="H29" s="20"/>
      <c r="I29" s="61"/>
      <c r="P29" s="12"/>
    </row>
    <row r="30" spans="1:16" ht="23.25" customHeight="1">
      <c r="A30" s="20"/>
      <c r="B30" s="60" t="s">
        <v>342</v>
      </c>
      <c r="C30" s="20"/>
      <c r="D30" s="306">
        <v>3</v>
      </c>
      <c r="E30" s="20"/>
      <c r="F30" s="41">
        <v>3</v>
      </c>
      <c r="G30" s="61" t="s">
        <v>821</v>
      </c>
      <c r="H30" s="20"/>
      <c r="I30" s="61" t="s">
        <v>336</v>
      </c>
      <c r="P30" s="12"/>
    </row>
    <row r="31" spans="1:16" ht="23.25" customHeight="1">
      <c r="A31" s="20"/>
      <c r="B31" s="20" t="s">
        <v>341</v>
      </c>
      <c r="C31" s="20"/>
      <c r="D31" s="306"/>
      <c r="E31" s="20"/>
      <c r="F31" s="41"/>
      <c r="G31" s="61"/>
      <c r="H31" s="20"/>
      <c r="I31" s="61"/>
      <c r="P31" s="12"/>
    </row>
    <row r="32" spans="1:16" ht="25.5" customHeight="1">
      <c r="A32" s="20"/>
      <c r="B32" s="60" t="s">
        <v>344</v>
      </c>
      <c r="C32" s="20"/>
      <c r="D32" s="306">
        <v>3</v>
      </c>
      <c r="E32" s="20"/>
      <c r="F32" s="41">
        <v>3</v>
      </c>
      <c r="G32" s="61" t="s">
        <v>821</v>
      </c>
      <c r="H32" s="20"/>
      <c r="I32" s="61" t="s">
        <v>336</v>
      </c>
      <c r="P32" s="12"/>
    </row>
    <row r="33" spans="1:16" ht="25.5" customHeight="1">
      <c r="A33" s="20"/>
      <c r="B33" s="20" t="s">
        <v>822</v>
      </c>
      <c r="C33" s="20"/>
      <c r="D33" s="306"/>
      <c r="E33" s="20"/>
      <c r="F33" s="41"/>
      <c r="G33" s="61"/>
      <c r="H33" s="20"/>
      <c r="I33" s="61"/>
      <c r="P33" s="12"/>
    </row>
    <row r="34" spans="1:16" ht="25.5" customHeight="1">
      <c r="A34" s="20"/>
      <c r="B34" s="60" t="s">
        <v>344</v>
      </c>
      <c r="C34" s="20"/>
      <c r="D34" s="306">
        <v>3</v>
      </c>
      <c r="E34" s="20"/>
      <c r="F34" s="41">
        <v>3</v>
      </c>
      <c r="G34" s="61" t="s">
        <v>821</v>
      </c>
      <c r="H34" s="20"/>
      <c r="I34" s="61" t="s">
        <v>336</v>
      </c>
      <c r="P34" s="12"/>
    </row>
    <row r="35" spans="1:16" ht="25.5" customHeight="1">
      <c r="A35" s="20"/>
      <c r="B35" s="20" t="s">
        <v>337</v>
      </c>
      <c r="C35" s="20"/>
      <c r="D35" s="306"/>
      <c r="E35" s="20"/>
      <c r="F35" s="41"/>
      <c r="G35" s="61"/>
      <c r="H35" s="20"/>
      <c r="I35" s="61"/>
      <c r="P35" s="12"/>
    </row>
    <row r="36" spans="1:16" ht="25.5" customHeight="1">
      <c r="A36" s="20"/>
      <c r="B36" s="60" t="s">
        <v>344</v>
      </c>
      <c r="C36" s="20"/>
      <c r="D36" s="306">
        <v>3</v>
      </c>
      <c r="E36" s="20"/>
      <c r="F36" s="41">
        <v>3</v>
      </c>
      <c r="G36" s="61" t="s">
        <v>821</v>
      </c>
      <c r="H36" s="20"/>
      <c r="I36" s="61" t="s">
        <v>336</v>
      </c>
      <c r="P36" s="12"/>
    </row>
    <row r="37" spans="1:16" ht="25.5" customHeight="1">
      <c r="A37" s="20"/>
      <c r="B37" s="20" t="s">
        <v>338</v>
      </c>
      <c r="C37" s="20"/>
      <c r="D37" s="306"/>
      <c r="E37" s="20"/>
      <c r="F37" s="41"/>
      <c r="G37" s="61"/>
      <c r="H37" s="20"/>
      <c r="I37" s="61"/>
      <c r="P37" s="12"/>
    </row>
    <row r="38" spans="1:16" ht="25.5" customHeight="1">
      <c r="A38" s="20"/>
      <c r="B38" s="60" t="s">
        <v>344</v>
      </c>
      <c r="C38" s="20"/>
      <c r="D38" s="306">
        <v>3</v>
      </c>
      <c r="E38" s="20"/>
      <c r="F38" s="41">
        <v>3</v>
      </c>
      <c r="G38" s="61" t="s">
        <v>821</v>
      </c>
      <c r="H38" s="20"/>
      <c r="I38" s="61" t="s">
        <v>336</v>
      </c>
      <c r="P38" s="12"/>
    </row>
    <row r="39" spans="1:16" ht="25.5" customHeight="1">
      <c r="A39" s="20"/>
      <c r="B39" s="20" t="s">
        <v>343</v>
      </c>
      <c r="C39" s="20"/>
      <c r="D39" s="306"/>
      <c r="E39" s="20"/>
      <c r="F39" s="41"/>
      <c r="G39" s="61"/>
      <c r="H39" s="20"/>
      <c r="I39" s="61"/>
      <c r="P39" s="12"/>
    </row>
    <row r="40" spans="1:16" ht="25.5" customHeight="1">
      <c r="A40" s="20"/>
      <c r="B40" s="60" t="s">
        <v>344</v>
      </c>
      <c r="C40" s="20"/>
      <c r="D40" s="306">
        <v>3</v>
      </c>
      <c r="E40" s="20"/>
      <c r="F40" s="41">
        <v>3</v>
      </c>
      <c r="G40" s="61" t="s">
        <v>821</v>
      </c>
      <c r="H40" s="20"/>
      <c r="I40" s="61" t="s">
        <v>336</v>
      </c>
      <c r="P40" s="12"/>
    </row>
    <row r="41" spans="1:16" ht="25.5" customHeight="1">
      <c r="A41" s="20"/>
      <c r="B41" s="20" t="s">
        <v>339</v>
      </c>
      <c r="C41" s="20"/>
      <c r="D41" s="306"/>
      <c r="E41" s="20"/>
      <c r="F41" s="41"/>
      <c r="G41" s="61"/>
      <c r="H41" s="20"/>
      <c r="I41" s="61"/>
      <c r="P41" s="12"/>
    </row>
    <row r="42" spans="1:16" ht="25.5" customHeight="1">
      <c r="A42" s="20"/>
      <c r="B42" s="60" t="s">
        <v>344</v>
      </c>
      <c r="C42" s="20"/>
      <c r="D42" s="306">
        <v>3</v>
      </c>
      <c r="E42" s="20"/>
      <c r="F42" s="41">
        <v>3</v>
      </c>
      <c r="G42" s="61" t="s">
        <v>821</v>
      </c>
      <c r="H42" s="20"/>
      <c r="I42" s="61" t="s">
        <v>336</v>
      </c>
      <c r="P42" s="12"/>
    </row>
    <row r="43" spans="1:16" ht="25.5" customHeight="1">
      <c r="A43" s="20"/>
      <c r="B43" s="20" t="s">
        <v>340</v>
      </c>
      <c r="C43" s="20"/>
      <c r="D43" s="306"/>
      <c r="E43" s="20"/>
      <c r="F43" s="41"/>
      <c r="G43" s="61"/>
      <c r="H43" s="20"/>
      <c r="I43" s="61"/>
      <c r="P43" s="12"/>
    </row>
    <row r="44" spans="1:16" ht="25.5" customHeight="1">
      <c r="A44" s="20"/>
      <c r="B44" s="60" t="s">
        <v>344</v>
      </c>
      <c r="C44" s="20"/>
      <c r="D44" s="306">
        <v>3</v>
      </c>
      <c r="E44" s="20"/>
      <c r="F44" s="41">
        <v>3</v>
      </c>
      <c r="G44" s="61" t="s">
        <v>821</v>
      </c>
      <c r="H44" s="20"/>
      <c r="I44" s="61" t="s">
        <v>336</v>
      </c>
      <c r="P44" s="12"/>
    </row>
    <row r="45" spans="1:16" ht="25.5" customHeight="1">
      <c r="A45" s="20"/>
      <c r="B45" s="20" t="s">
        <v>341</v>
      </c>
      <c r="C45" s="20"/>
      <c r="D45" s="306"/>
      <c r="E45" s="20"/>
      <c r="F45" s="41"/>
      <c r="G45" s="61"/>
      <c r="H45" s="20"/>
      <c r="I45" s="61"/>
      <c r="P45" s="12"/>
    </row>
    <row r="46" spans="1:16" ht="25.5" customHeight="1">
      <c r="A46" s="20"/>
      <c r="B46" s="60" t="s">
        <v>823</v>
      </c>
      <c r="C46" s="20"/>
      <c r="D46" s="306">
        <v>2</v>
      </c>
      <c r="E46" s="20"/>
      <c r="F46" s="41">
        <v>2</v>
      </c>
      <c r="G46" s="307" t="s">
        <v>824</v>
      </c>
      <c r="H46" s="20"/>
      <c r="I46" s="61" t="s">
        <v>336</v>
      </c>
      <c r="P46" s="12"/>
    </row>
    <row r="47" spans="1:16" ht="25.5" customHeight="1">
      <c r="A47" s="20"/>
      <c r="B47" s="20" t="s">
        <v>822</v>
      </c>
      <c r="C47" s="20"/>
      <c r="D47" s="306"/>
      <c r="E47" s="20"/>
      <c r="F47" s="41"/>
      <c r="G47" s="61"/>
      <c r="H47" s="20"/>
      <c r="I47" s="61"/>
      <c r="P47" s="12"/>
    </row>
    <row r="48" spans="1:16" ht="25.5" customHeight="1">
      <c r="A48" s="20"/>
      <c r="B48" s="60" t="s">
        <v>823</v>
      </c>
      <c r="C48" s="20"/>
      <c r="D48" s="306">
        <v>2</v>
      </c>
      <c r="E48" s="20"/>
      <c r="F48" s="41">
        <v>2</v>
      </c>
      <c r="G48" s="307" t="s">
        <v>824</v>
      </c>
      <c r="H48" s="20"/>
      <c r="I48" s="61" t="s">
        <v>336</v>
      </c>
      <c r="P48" s="12"/>
    </row>
    <row r="49" spans="1:16" ht="25.5" customHeight="1">
      <c r="A49" s="20"/>
      <c r="B49" s="20" t="s">
        <v>337</v>
      </c>
      <c r="C49" s="20"/>
      <c r="D49" s="306"/>
      <c r="E49" s="20"/>
      <c r="F49" s="41"/>
      <c r="G49" s="61"/>
      <c r="H49" s="20"/>
      <c r="I49" s="61"/>
      <c r="P49" s="12"/>
    </row>
    <row r="50" spans="1:16" ht="25.5" customHeight="1">
      <c r="A50" s="20"/>
      <c r="B50" s="60" t="s">
        <v>823</v>
      </c>
      <c r="C50" s="20"/>
      <c r="D50" s="306">
        <v>2</v>
      </c>
      <c r="E50" s="20"/>
      <c r="F50" s="41">
        <v>2</v>
      </c>
      <c r="G50" s="307" t="s">
        <v>824</v>
      </c>
      <c r="H50" s="20"/>
      <c r="I50" s="61" t="s">
        <v>336</v>
      </c>
      <c r="P50" s="12"/>
    </row>
    <row r="51" spans="1:16" ht="25.5" customHeight="1">
      <c r="A51" s="20"/>
      <c r="B51" s="20" t="s">
        <v>338</v>
      </c>
      <c r="C51" s="20"/>
      <c r="D51" s="306"/>
      <c r="E51" s="20"/>
      <c r="F51" s="41"/>
      <c r="G51" s="61"/>
      <c r="H51" s="20"/>
      <c r="I51" s="61"/>
      <c r="P51" s="12"/>
    </row>
    <row r="52" spans="1:16" ht="25.5" customHeight="1">
      <c r="A52" s="20"/>
      <c r="B52" s="60" t="s">
        <v>823</v>
      </c>
      <c r="C52" s="20"/>
      <c r="D52" s="306">
        <v>2</v>
      </c>
      <c r="E52" s="20"/>
      <c r="F52" s="41">
        <v>2</v>
      </c>
      <c r="G52" s="307" t="s">
        <v>824</v>
      </c>
      <c r="H52" s="20"/>
      <c r="I52" s="61" t="s">
        <v>336</v>
      </c>
      <c r="P52" s="12"/>
    </row>
    <row r="53" spans="1:16" ht="25.5" customHeight="1">
      <c r="A53" s="20"/>
      <c r="B53" s="20" t="s">
        <v>343</v>
      </c>
      <c r="C53" s="20"/>
      <c r="D53" s="306"/>
      <c r="E53" s="20"/>
      <c r="F53" s="41"/>
      <c r="G53" s="61"/>
      <c r="H53" s="20"/>
      <c r="I53" s="61"/>
      <c r="P53" s="12"/>
    </row>
    <row r="54" spans="1:16" ht="25.5" customHeight="1">
      <c r="A54" s="20"/>
      <c r="B54" s="60" t="s">
        <v>823</v>
      </c>
      <c r="C54" s="20"/>
      <c r="D54" s="306">
        <v>2</v>
      </c>
      <c r="E54" s="20"/>
      <c r="F54" s="41">
        <v>2</v>
      </c>
      <c r="G54" s="307" t="s">
        <v>824</v>
      </c>
      <c r="H54" s="20"/>
      <c r="I54" s="61" t="s">
        <v>336</v>
      </c>
      <c r="P54" s="12"/>
    </row>
    <row r="55" spans="1:16" ht="25.5" customHeight="1">
      <c r="A55" s="20"/>
      <c r="B55" s="20" t="s">
        <v>339</v>
      </c>
      <c r="C55" s="20"/>
      <c r="D55" s="306"/>
      <c r="E55" s="20"/>
      <c r="F55" s="41"/>
      <c r="G55" s="61"/>
      <c r="H55" s="20"/>
      <c r="I55" s="61"/>
      <c r="P55" s="12"/>
    </row>
    <row r="56" spans="1:16" ht="25.5" customHeight="1">
      <c r="A56" s="20"/>
      <c r="B56" s="60" t="s">
        <v>823</v>
      </c>
      <c r="C56" s="20"/>
      <c r="D56" s="306">
        <v>2</v>
      </c>
      <c r="E56" s="20"/>
      <c r="F56" s="41">
        <v>2</v>
      </c>
      <c r="G56" s="307" t="s">
        <v>824</v>
      </c>
      <c r="H56" s="20"/>
      <c r="I56" s="61" t="s">
        <v>336</v>
      </c>
      <c r="P56" s="12"/>
    </row>
    <row r="57" spans="1:16" ht="25.5" customHeight="1">
      <c r="A57" s="20"/>
      <c r="B57" s="20" t="s">
        <v>341</v>
      </c>
      <c r="C57" s="20"/>
      <c r="D57" s="306"/>
      <c r="E57" s="20"/>
      <c r="F57" s="41"/>
      <c r="G57" s="307"/>
      <c r="H57" s="20"/>
      <c r="I57" s="61"/>
      <c r="P57" s="12"/>
    </row>
    <row r="58" spans="1:16" ht="25.5" customHeight="1">
      <c r="A58" s="20"/>
      <c r="B58" s="60" t="s">
        <v>825</v>
      </c>
      <c r="C58" s="20"/>
      <c r="D58" s="306">
        <v>20</v>
      </c>
      <c r="E58" s="20"/>
      <c r="F58" s="41">
        <v>20</v>
      </c>
      <c r="G58" s="307" t="s">
        <v>821</v>
      </c>
      <c r="H58" s="20"/>
      <c r="I58" s="61" t="s">
        <v>826</v>
      </c>
      <c r="P58" s="12"/>
    </row>
    <row r="59" spans="1:16" ht="25.5" customHeight="1">
      <c r="A59" s="20"/>
      <c r="B59" s="284" t="s">
        <v>827</v>
      </c>
      <c r="C59" s="20"/>
      <c r="D59" s="306"/>
      <c r="E59" s="20"/>
      <c r="F59" s="41"/>
      <c r="G59" s="307"/>
      <c r="H59" s="20"/>
      <c r="I59" s="61"/>
      <c r="P59" s="12"/>
    </row>
    <row r="60" spans="1:16" ht="25.5" customHeight="1">
      <c r="A60" s="20"/>
      <c r="B60" s="60" t="s">
        <v>828</v>
      </c>
      <c r="C60" s="20"/>
      <c r="D60" s="306">
        <v>370</v>
      </c>
      <c r="E60" s="20"/>
      <c r="F60" s="41">
        <v>370</v>
      </c>
      <c r="G60" s="61" t="s">
        <v>829</v>
      </c>
      <c r="H60" s="20"/>
      <c r="I60" s="61" t="s">
        <v>826</v>
      </c>
      <c r="P60" s="12"/>
    </row>
    <row r="61" spans="1:16" ht="25.5" customHeight="1">
      <c r="A61" s="20"/>
      <c r="B61" s="20" t="s">
        <v>337</v>
      </c>
      <c r="C61" s="20"/>
      <c r="D61" s="306"/>
      <c r="E61" s="20"/>
      <c r="F61" s="41"/>
      <c r="G61" s="307"/>
      <c r="H61" s="20"/>
      <c r="I61" s="61"/>
      <c r="P61" s="12"/>
    </row>
    <row r="62" spans="1:16" ht="25.5" customHeight="1">
      <c r="A62" s="20"/>
      <c r="B62" s="60" t="s">
        <v>830</v>
      </c>
      <c r="C62" s="20"/>
      <c r="D62" s="306">
        <v>250</v>
      </c>
      <c r="E62" s="20"/>
      <c r="F62" s="41">
        <v>250</v>
      </c>
      <c r="G62" s="307" t="s">
        <v>831</v>
      </c>
      <c r="H62" s="20"/>
      <c r="I62" s="61" t="s">
        <v>826</v>
      </c>
      <c r="P62" s="12"/>
    </row>
    <row r="63" spans="1:16" ht="25.5" customHeight="1">
      <c r="A63" s="20"/>
      <c r="B63" s="20" t="s">
        <v>343</v>
      </c>
      <c r="C63" s="20"/>
      <c r="D63" s="306"/>
      <c r="E63" s="20"/>
      <c r="F63" s="41"/>
      <c r="G63" s="307"/>
      <c r="H63" s="20"/>
      <c r="I63" s="61"/>
      <c r="P63" s="12"/>
    </row>
    <row r="64" spans="1:16" ht="25.5" customHeight="1">
      <c r="A64" s="20"/>
      <c r="B64" s="60" t="s">
        <v>830</v>
      </c>
      <c r="C64" s="20"/>
      <c r="D64" s="306">
        <v>250</v>
      </c>
      <c r="E64" s="20"/>
      <c r="F64" s="41">
        <v>250</v>
      </c>
      <c r="G64" s="307" t="s">
        <v>831</v>
      </c>
      <c r="H64" s="20"/>
      <c r="I64" s="61" t="s">
        <v>826</v>
      </c>
      <c r="P64" s="12"/>
    </row>
    <row r="65" spans="1:16" ht="25.5" customHeight="1">
      <c r="A65" s="20"/>
      <c r="B65" s="20" t="s">
        <v>339</v>
      </c>
      <c r="C65" s="20"/>
      <c r="D65" s="306"/>
      <c r="E65" s="20"/>
      <c r="F65" s="41"/>
      <c r="G65" s="307"/>
      <c r="H65" s="20"/>
      <c r="I65" s="61"/>
      <c r="P65" s="12"/>
    </row>
    <row r="66" spans="1:16" ht="25.5" customHeight="1">
      <c r="A66" s="20"/>
      <c r="B66" s="60" t="s">
        <v>830</v>
      </c>
      <c r="C66" s="20"/>
      <c r="D66" s="306">
        <v>250</v>
      </c>
      <c r="E66" s="20"/>
      <c r="F66" s="41">
        <v>250</v>
      </c>
      <c r="G66" s="307" t="s">
        <v>831</v>
      </c>
      <c r="H66" s="20"/>
      <c r="I66" s="61" t="s">
        <v>826</v>
      </c>
      <c r="P66" s="12"/>
    </row>
    <row r="67" spans="1:16" ht="25.5" customHeight="1">
      <c r="A67" s="20"/>
      <c r="B67" s="20" t="s">
        <v>340</v>
      </c>
      <c r="C67" s="20"/>
      <c r="D67" s="306"/>
      <c r="E67" s="20"/>
      <c r="F67" s="41"/>
      <c r="G67" s="307"/>
      <c r="H67" s="20"/>
      <c r="I67" s="61"/>
      <c r="P67" s="12"/>
    </row>
    <row r="68" spans="1:16" ht="25.5" customHeight="1">
      <c r="A68" s="20"/>
      <c r="B68" s="60" t="s">
        <v>830</v>
      </c>
      <c r="C68" s="20"/>
      <c r="D68" s="306">
        <v>250</v>
      </c>
      <c r="E68" s="20"/>
      <c r="F68" s="41">
        <v>250</v>
      </c>
      <c r="G68" s="307" t="s">
        <v>831</v>
      </c>
      <c r="H68" s="20"/>
      <c r="I68" s="61" t="s">
        <v>826</v>
      </c>
      <c r="P68" s="12"/>
    </row>
    <row r="69" spans="1:16" ht="15.75" customHeight="1">
      <c r="A69" s="20"/>
      <c r="B69" s="60"/>
      <c r="C69" s="20"/>
      <c r="D69" s="306"/>
      <c r="E69" s="20"/>
      <c r="F69" s="41"/>
      <c r="G69" s="61"/>
      <c r="H69" s="20"/>
      <c r="I69" s="61"/>
      <c r="P69" s="12"/>
    </row>
    <row r="70" spans="1:16" ht="12" customHeight="1">
      <c r="A70" s="18"/>
      <c r="B70" s="21" t="s">
        <v>521</v>
      </c>
      <c r="C70" s="22"/>
      <c r="D70" s="22">
        <v>1474</v>
      </c>
      <c r="E70" s="23"/>
      <c r="F70" s="22">
        <v>1474</v>
      </c>
      <c r="G70" s="23"/>
      <c r="H70" s="23"/>
      <c r="I70" s="23"/>
      <c r="J70" s="21"/>
      <c r="K70" s="21"/>
      <c r="L70" s="21"/>
      <c r="M70" s="21"/>
      <c r="N70" s="21"/>
      <c r="O70" s="21"/>
      <c r="P70" s="12"/>
    </row>
    <row r="71" spans="2:16" ht="11.25">
      <c r="B71" s="27"/>
      <c r="C71" s="88"/>
      <c r="D71" s="88"/>
      <c r="E71" s="88"/>
      <c r="F71" s="88"/>
      <c r="G71" s="18"/>
      <c r="H71" s="29"/>
      <c r="I71" s="18"/>
      <c r="J71" s="27"/>
      <c r="K71" s="27"/>
      <c r="L71" s="27"/>
      <c r="M71" s="27"/>
      <c r="N71" s="27"/>
      <c r="O71" s="27"/>
      <c r="P71" s="12"/>
    </row>
    <row r="72" spans="1:10" ht="11.25">
      <c r="A72" s="10"/>
      <c r="B72" s="11"/>
      <c r="C72" s="30"/>
      <c r="D72" s="30"/>
      <c r="E72" s="30"/>
      <c r="F72" s="30"/>
      <c r="G72" s="30"/>
      <c r="H72" s="30"/>
      <c r="I72" s="30"/>
      <c r="J72" s="12"/>
    </row>
    <row r="73" spans="1:10" ht="11.25">
      <c r="A73" s="10"/>
      <c r="B73" s="11"/>
      <c r="C73" s="30"/>
      <c r="D73" s="30"/>
      <c r="E73" s="30"/>
      <c r="F73" s="30"/>
      <c r="G73" s="30"/>
      <c r="H73" s="30"/>
      <c r="I73" s="30"/>
      <c r="J73" s="12"/>
    </row>
    <row r="74" spans="1:10" ht="11.25">
      <c r="A74" s="10"/>
      <c r="B74" s="11"/>
      <c r="C74" s="30"/>
      <c r="D74" s="30"/>
      <c r="E74" s="30"/>
      <c r="F74" s="32"/>
      <c r="G74" s="30"/>
      <c r="H74" s="30"/>
      <c r="I74" s="30"/>
      <c r="J74" s="12"/>
    </row>
    <row r="75" spans="1:10" ht="11.25">
      <c r="A75" s="10"/>
      <c r="B75" s="11"/>
      <c r="C75" s="30"/>
      <c r="D75" s="30"/>
      <c r="E75" s="30"/>
      <c r="F75" s="30"/>
      <c r="G75" s="30"/>
      <c r="H75" s="30"/>
      <c r="I75" s="30"/>
      <c r="J75" s="12"/>
    </row>
    <row r="76" spans="1:10" ht="11.25">
      <c r="A76" s="10"/>
      <c r="B76" s="11"/>
      <c r="C76" s="30"/>
      <c r="D76" s="30"/>
      <c r="E76" s="30"/>
      <c r="F76" s="30"/>
      <c r="G76" s="30"/>
      <c r="H76" s="30"/>
      <c r="I76" s="30"/>
      <c r="J76" s="12"/>
    </row>
    <row r="77" spans="1:10" ht="11.25">
      <c r="A77" s="10"/>
      <c r="B77" s="11"/>
      <c r="C77" s="30"/>
      <c r="D77" s="30"/>
      <c r="E77" s="30"/>
      <c r="F77" s="30"/>
      <c r="G77" s="30"/>
      <c r="H77" s="30"/>
      <c r="I77" s="30"/>
      <c r="J77" s="12"/>
    </row>
    <row r="78" spans="1:10" ht="11.25">
      <c r="A78" s="10"/>
      <c r="B78" s="11"/>
      <c r="C78" s="30"/>
      <c r="D78" s="30"/>
      <c r="E78" s="30"/>
      <c r="F78" s="30"/>
      <c r="G78" s="30"/>
      <c r="H78" s="30"/>
      <c r="I78" s="30"/>
      <c r="J78" s="12"/>
    </row>
    <row r="79" spans="1:10" ht="11.25">
      <c r="A79" s="10"/>
      <c r="B79" s="11"/>
      <c r="C79" s="30"/>
      <c r="D79" s="30"/>
      <c r="E79" s="30"/>
      <c r="F79" s="30"/>
      <c r="G79" s="30"/>
      <c r="H79" s="30"/>
      <c r="I79" s="30"/>
      <c r="J79" s="12"/>
    </row>
    <row r="80" spans="1:10" ht="11.25">
      <c r="A80" s="10"/>
      <c r="B80" s="11"/>
      <c r="C80" s="30"/>
      <c r="D80" s="30"/>
      <c r="E80" s="30"/>
      <c r="F80" s="30"/>
      <c r="G80" s="30"/>
      <c r="H80" s="30"/>
      <c r="I80" s="30"/>
      <c r="J80" s="12"/>
    </row>
    <row r="81" spans="1:10" ht="11.25">
      <c r="A81" s="10"/>
      <c r="B81" s="11"/>
      <c r="C81" s="30"/>
      <c r="D81" s="30"/>
      <c r="E81" s="30"/>
      <c r="F81" s="30"/>
      <c r="G81" s="30"/>
      <c r="H81" s="30"/>
      <c r="I81" s="30"/>
      <c r="J81" s="12"/>
    </row>
    <row r="82" spans="1:10" ht="11.25">
      <c r="A82" s="10"/>
      <c r="B82" s="11"/>
      <c r="C82" s="30"/>
      <c r="D82" s="30"/>
      <c r="E82" s="30"/>
      <c r="F82" s="30"/>
      <c r="G82" s="30"/>
      <c r="H82" s="30"/>
      <c r="I82" s="30"/>
      <c r="J82" s="12"/>
    </row>
    <row r="83" spans="1:10" ht="11.25">
      <c r="A83" s="10"/>
      <c r="B83" s="11"/>
      <c r="C83" s="30"/>
      <c r="D83" s="30"/>
      <c r="E83" s="30"/>
      <c r="F83" s="30"/>
      <c r="G83" s="30"/>
      <c r="H83" s="30"/>
      <c r="I83" s="30"/>
      <c r="J83" s="12"/>
    </row>
    <row r="84" spans="1:10" ht="11.25">
      <c r="A84" s="10"/>
      <c r="B84" s="11"/>
      <c r="C84" s="30"/>
      <c r="D84" s="30"/>
      <c r="E84" s="30"/>
      <c r="F84" s="30"/>
      <c r="G84" s="30"/>
      <c r="H84" s="30"/>
      <c r="I84" s="30"/>
      <c r="J84" s="12"/>
    </row>
    <row r="85" spans="1:10" ht="11.25">
      <c r="A85" s="10"/>
      <c r="B85" s="11"/>
      <c r="C85" s="30"/>
      <c r="D85" s="30"/>
      <c r="E85" s="30"/>
      <c r="F85" s="30"/>
      <c r="G85" s="30"/>
      <c r="H85" s="30"/>
      <c r="I85" s="30"/>
      <c r="J85" s="12"/>
    </row>
    <row r="86" spans="1:10" ht="11.25">
      <c r="A86" s="10"/>
      <c r="B86" s="11"/>
      <c r="C86" s="30"/>
      <c r="D86" s="30"/>
      <c r="E86" s="30"/>
      <c r="F86" s="30"/>
      <c r="G86" s="30"/>
      <c r="H86" s="30"/>
      <c r="I86" s="30"/>
      <c r="J86" s="12"/>
    </row>
    <row r="87" spans="1:10" ht="11.25">
      <c r="A87" s="10"/>
      <c r="B87" s="11"/>
      <c r="C87" s="30"/>
      <c r="D87" s="30"/>
      <c r="E87" s="30"/>
      <c r="F87" s="30"/>
      <c r="G87" s="30"/>
      <c r="H87" s="30"/>
      <c r="I87" s="30"/>
      <c r="J87" s="12"/>
    </row>
    <row r="88" spans="1:10" ht="11.25">
      <c r="A88" s="10"/>
      <c r="B88" s="11"/>
      <c r="C88" s="30"/>
      <c r="D88" s="30"/>
      <c r="E88" s="30"/>
      <c r="F88" s="30"/>
      <c r="G88" s="30"/>
      <c r="H88" s="30"/>
      <c r="I88" s="30"/>
      <c r="J88" s="12"/>
    </row>
    <row r="89" spans="1:10" ht="11.25">
      <c r="A89" s="10"/>
      <c r="B89" s="11"/>
      <c r="C89" s="30"/>
      <c r="D89" s="30"/>
      <c r="E89" s="30"/>
      <c r="F89" s="30"/>
      <c r="G89" s="30"/>
      <c r="H89" s="30"/>
      <c r="I89" s="30"/>
      <c r="J89" s="12"/>
    </row>
    <row r="90" spans="1:10" ht="11.25">
      <c r="A90" s="10"/>
      <c r="B90" s="11"/>
      <c r="C90" s="30"/>
      <c r="D90" s="30"/>
      <c r="E90" s="30"/>
      <c r="F90" s="30"/>
      <c r="G90" s="30"/>
      <c r="H90" s="30"/>
      <c r="I90" s="30"/>
      <c r="J90" s="12"/>
    </row>
    <row r="91" spans="1:10" ht="11.25">
      <c r="A91" s="10"/>
      <c r="B91" s="11"/>
      <c r="C91" s="30"/>
      <c r="D91" s="30"/>
      <c r="E91" s="30"/>
      <c r="F91" s="30"/>
      <c r="G91" s="30"/>
      <c r="H91" s="30"/>
      <c r="I91" s="30"/>
      <c r="J91" s="12"/>
    </row>
    <row r="92" spans="1:10" ht="11.25">
      <c r="A92" s="10"/>
      <c r="B92" s="11"/>
      <c r="C92" s="30"/>
      <c r="D92" s="30"/>
      <c r="E92" s="30"/>
      <c r="F92" s="30"/>
      <c r="G92" s="30"/>
      <c r="H92" s="30"/>
      <c r="I92" s="30"/>
      <c r="J92" s="12"/>
    </row>
    <row r="93" spans="1:10" ht="11.25">
      <c r="A93" s="10"/>
      <c r="B93" s="11"/>
      <c r="C93" s="30"/>
      <c r="D93" s="30"/>
      <c r="E93" s="30"/>
      <c r="F93" s="30"/>
      <c r="G93" s="30"/>
      <c r="H93" s="30"/>
      <c r="I93" s="30"/>
      <c r="J93" s="12"/>
    </row>
    <row r="94" spans="1:10" ht="11.25">
      <c r="A94" s="10"/>
      <c r="B94" s="11"/>
      <c r="C94" s="30"/>
      <c r="D94" s="30"/>
      <c r="E94" s="30"/>
      <c r="F94" s="30"/>
      <c r="G94" s="30"/>
      <c r="H94" s="30"/>
      <c r="I94" s="30"/>
      <c r="J94" s="12"/>
    </row>
    <row r="95" spans="1:10" ht="11.25">
      <c r="A95" s="10"/>
      <c r="B95" s="11"/>
      <c r="C95" s="30"/>
      <c r="D95" s="30"/>
      <c r="E95" s="30"/>
      <c r="F95" s="30"/>
      <c r="G95" s="30"/>
      <c r="H95" s="30"/>
      <c r="I95" s="30"/>
      <c r="J95" s="12"/>
    </row>
    <row r="96" spans="1:10" ht="11.25">
      <c r="A96" s="10"/>
      <c r="B96" s="11"/>
      <c r="C96" s="30"/>
      <c r="D96" s="30"/>
      <c r="E96" s="30"/>
      <c r="F96" s="30"/>
      <c r="G96" s="30"/>
      <c r="H96" s="30"/>
      <c r="I96" s="30"/>
      <c r="J96" s="12"/>
    </row>
    <row r="97" spans="1:10" ht="11.25">
      <c r="A97" s="10"/>
      <c r="B97" s="11"/>
      <c r="C97" s="30"/>
      <c r="D97" s="30"/>
      <c r="E97" s="30"/>
      <c r="F97" s="30"/>
      <c r="G97" s="30"/>
      <c r="H97" s="30"/>
      <c r="I97" s="30"/>
      <c r="J97" s="12"/>
    </row>
    <row r="98" spans="1:10" ht="11.25">
      <c r="A98" s="10"/>
      <c r="B98" s="11"/>
      <c r="C98" s="30"/>
      <c r="D98" s="30"/>
      <c r="E98" s="30"/>
      <c r="F98" s="30"/>
      <c r="G98" s="30"/>
      <c r="H98" s="30"/>
      <c r="I98" s="30"/>
      <c r="J98" s="12"/>
    </row>
    <row r="99" spans="1:10" ht="11.25">
      <c r="A99" s="10"/>
      <c r="B99" s="11"/>
      <c r="C99" s="30"/>
      <c r="D99" s="30"/>
      <c r="E99" s="30"/>
      <c r="F99" s="30"/>
      <c r="G99" s="30"/>
      <c r="H99" s="30"/>
      <c r="I99" s="30"/>
      <c r="J99" s="12"/>
    </row>
    <row r="100" spans="1:10" ht="11.25">
      <c r="A100" s="10"/>
      <c r="B100" s="11"/>
      <c r="C100" s="30"/>
      <c r="D100" s="30"/>
      <c r="E100" s="30"/>
      <c r="F100" s="30"/>
      <c r="G100" s="30"/>
      <c r="H100" s="30"/>
      <c r="I100" s="30"/>
      <c r="J100" s="12"/>
    </row>
    <row r="101" spans="1:10" ht="11.25">
      <c r="A101" s="10"/>
      <c r="B101" s="11"/>
      <c r="C101" s="30"/>
      <c r="D101" s="30"/>
      <c r="E101" s="30"/>
      <c r="F101" s="30"/>
      <c r="G101" s="30"/>
      <c r="H101" s="30"/>
      <c r="I101" s="30"/>
      <c r="J101" s="12"/>
    </row>
    <row r="102" spans="1:10" ht="11.25">
      <c r="A102" s="10"/>
      <c r="B102" s="11"/>
      <c r="C102" s="30"/>
      <c r="D102" s="30"/>
      <c r="E102" s="30"/>
      <c r="F102" s="30"/>
      <c r="G102" s="30"/>
      <c r="H102" s="30"/>
      <c r="I102" s="30"/>
      <c r="J102" s="12"/>
    </row>
    <row r="103" spans="1:10" ht="11.25">
      <c r="A103" s="10"/>
      <c r="B103" s="11"/>
      <c r="C103" s="30"/>
      <c r="D103" s="30"/>
      <c r="E103" s="30"/>
      <c r="F103" s="30"/>
      <c r="G103" s="30"/>
      <c r="H103" s="30"/>
      <c r="I103" s="30"/>
      <c r="J103" s="12"/>
    </row>
    <row r="104" spans="1:10" ht="11.25">
      <c r="A104" s="10"/>
      <c r="B104" s="11"/>
      <c r="C104" s="30"/>
      <c r="D104" s="30"/>
      <c r="E104" s="30"/>
      <c r="F104" s="30"/>
      <c r="G104" s="30"/>
      <c r="H104" s="30"/>
      <c r="I104" s="30"/>
      <c r="J104" s="12"/>
    </row>
    <row r="105" spans="1:10" ht="11.25">
      <c r="A105" s="10"/>
      <c r="B105" s="11"/>
      <c r="C105" s="30"/>
      <c r="D105" s="30"/>
      <c r="E105" s="30"/>
      <c r="F105" s="30"/>
      <c r="G105" s="30"/>
      <c r="H105" s="30"/>
      <c r="I105" s="30"/>
      <c r="J105" s="12"/>
    </row>
    <row r="106" spans="1:10" ht="11.25">
      <c r="A106" s="10"/>
      <c r="B106" s="11"/>
      <c r="C106" s="30"/>
      <c r="D106" s="30"/>
      <c r="E106" s="30"/>
      <c r="F106" s="30"/>
      <c r="G106" s="30"/>
      <c r="H106" s="30"/>
      <c r="I106" s="30"/>
      <c r="J106" s="12"/>
    </row>
    <row r="107" spans="1:10" ht="11.25">
      <c r="A107" s="10"/>
      <c r="B107" s="11"/>
      <c r="C107" s="30"/>
      <c r="D107" s="30"/>
      <c r="E107" s="30"/>
      <c r="F107" s="30"/>
      <c r="G107" s="30"/>
      <c r="H107" s="30"/>
      <c r="I107" s="30"/>
      <c r="J107" s="12"/>
    </row>
    <row r="108" spans="1:10" ht="11.25">
      <c r="A108" s="10"/>
      <c r="B108" s="11"/>
      <c r="C108" s="30"/>
      <c r="D108" s="30"/>
      <c r="E108" s="30"/>
      <c r="F108" s="30"/>
      <c r="G108" s="30"/>
      <c r="H108" s="30"/>
      <c r="I108" s="30"/>
      <c r="J108" s="12"/>
    </row>
    <row r="109" spans="1:10" ht="11.25">
      <c r="A109" s="10"/>
      <c r="B109" s="11"/>
      <c r="C109" s="30"/>
      <c r="D109" s="30"/>
      <c r="E109" s="30"/>
      <c r="F109" s="30"/>
      <c r="G109" s="30"/>
      <c r="H109" s="30"/>
      <c r="I109" s="30"/>
      <c r="J109" s="12"/>
    </row>
    <row r="110" spans="1:10" ht="11.25">
      <c r="A110" s="10"/>
      <c r="B110" s="11"/>
      <c r="C110" s="30"/>
      <c r="D110" s="30"/>
      <c r="E110" s="30"/>
      <c r="F110" s="30"/>
      <c r="G110" s="30"/>
      <c r="H110" s="30"/>
      <c r="I110" s="30"/>
      <c r="J110" s="12"/>
    </row>
    <row r="111" spans="1:10" ht="11.25">
      <c r="A111" s="10"/>
      <c r="B111" s="11"/>
      <c r="C111" s="30"/>
      <c r="D111" s="30"/>
      <c r="E111" s="30"/>
      <c r="F111" s="30"/>
      <c r="G111" s="30"/>
      <c r="H111" s="30"/>
      <c r="I111" s="30"/>
      <c r="J111" s="12"/>
    </row>
    <row r="112" spans="1:10" ht="11.25">
      <c r="A112" s="10"/>
      <c r="B112" s="11"/>
      <c r="C112" s="30"/>
      <c r="D112" s="30"/>
      <c r="E112" s="30"/>
      <c r="F112" s="30"/>
      <c r="G112" s="30"/>
      <c r="H112" s="30"/>
      <c r="I112" s="30"/>
      <c r="J112" s="12"/>
    </row>
    <row r="113" spans="1:10" ht="11.25">
      <c r="A113" s="10"/>
      <c r="B113" s="11"/>
      <c r="C113" s="30"/>
      <c r="D113" s="30"/>
      <c r="E113" s="30"/>
      <c r="F113" s="30"/>
      <c r="G113" s="30"/>
      <c r="H113" s="30"/>
      <c r="I113" s="30"/>
      <c r="J113" s="12"/>
    </row>
  </sheetData>
  <sheetProtection/>
  <mergeCells count="9">
    <mergeCell ref="B2:I2"/>
    <mergeCell ref="B3:I3"/>
    <mergeCell ref="B4:I4"/>
    <mergeCell ref="A5:A6"/>
    <mergeCell ref="B5:B6"/>
    <mergeCell ref="C5:F5"/>
    <mergeCell ref="G5:G6"/>
    <mergeCell ref="H5:H6"/>
    <mergeCell ref="I5:I6"/>
  </mergeCells>
  <printOptions/>
  <pageMargins left="1.03" right="0.19" top="0.17" bottom="0.15" header="0.15" footer="0.15"/>
  <pageSetup horizontalDpi="600" verticalDpi="600" orientation="landscape" paperSize="9" scale="84" r:id="rId1"/>
  <rowBreaks count="1" manualBreakCount="1">
    <brk id="71" max="8" man="1"/>
  </rowBreaks>
</worksheet>
</file>

<file path=xl/worksheets/sheet7.xml><?xml version="1.0" encoding="utf-8"?>
<worksheet xmlns="http://schemas.openxmlformats.org/spreadsheetml/2006/main" xmlns:r="http://schemas.openxmlformats.org/officeDocument/2006/relationships">
  <dimension ref="A1:U61"/>
  <sheetViews>
    <sheetView zoomScalePageLayoutView="0" workbookViewId="0" topLeftCell="A1">
      <selection activeCell="B3" sqref="B3:I3"/>
    </sheetView>
  </sheetViews>
  <sheetFormatPr defaultColWidth="8.8515625" defaultRowHeight="15"/>
  <cols>
    <col min="1" max="1" width="7.421875" style="54" customWidth="1"/>
    <col min="2" max="2" width="61.57421875" style="54" customWidth="1"/>
    <col min="3" max="3" width="8.421875" style="54" customWidth="1"/>
    <col min="4" max="4" width="10.00390625" style="54" customWidth="1"/>
    <col min="5" max="5" width="9.421875" style="54" customWidth="1"/>
    <col min="6" max="6" width="8.421875" style="54" customWidth="1"/>
    <col min="7" max="7" width="15.00390625" style="54" customWidth="1"/>
    <col min="8" max="8" width="7.8515625" style="54" customWidth="1"/>
    <col min="9" max="9" width="19.00390625" style="54" customWidth="1"/>
    <col min="10" max="16384" width="8.8515625" style="54" customWidth="1"/>
  </cols>
  <sheetData>
    <row r="1" spans="1:9" ht="12">
      <c r="A1" s="53"/>
      <c r="B1" s="455" t="s">
        <v>188</v>
      </c>
      <c r="C1" s="455"/>
      <c r="D1" s="455"/>
      <c r="E1" s="455"/>
      <c r="F1" s="455"/>
      <c r="G1" s="455"/>
      <c r="H1" s="455"/>
      <c r="I1" s="456"/>
    </row>
    <row r="2" spans="1:9" ht="12">
      <c r="A2" s="55"/>
      <c r="B2" s="457" t="s">
        <v>885</v>
      </c>
      <c r="C2" s="457"/>
      <c r="D2" s="457"/>
      <c r="E2" s="457"/>
      <c r="F2" s="457"/>
      <c r="G2" s="457"/>
      <c r="H2" s="457"/>
      <c r="I2" s="458"/>
    </row>
    <row r="3" spans="1:9" ht="12">
      <c r="A3" s="55"/>
      <c r="B3" s="457" t="s">
        <v>887</v>
      </c>
      <c r="C3" s="457"/>
      <c r="D3" s="457"/>
      <c r="E3" s="457"/>
      <c r="F3" s="457"/>
      <c r="G3" s="457"/>
      <c r="H3" s="457"/>
      <c r="I3" s="458"/>
    </row>
    <row r="4" spans="1:9" ht="12">
      <c r="A4" s="56"/>
      <c r="B4" s="57"/>
      <c r="C4" s="57"/>
      <c r="D4" s="57"/>
      <c r="E4" s="57"/>
      <c r="F4" s="57"/>
      <c r="G4" s="57"/>
      <c r="H4" s="57"/>
      <c r="I4" s="58"/>
    </row>
    <row r="5" spans="1:9" ht="12">
      <c r="A5" s="459" t="s">
        <v>178</v>
      </c>
      <c r="B5" s="445" t="s">
        <v>3</v>
      </c>
      <c r="C5" s="461" t="s">
        <v>179</v>
      </c>
      <c r="D5" s="462"/>
      <c r="E5" s="462"/>
      <c r="F5" s="463"/>
      <c r="G5" s="464" t="s">
        <v>5</v>
      </c>
      <c r="H5" s="464" t="s">
        <v>6</v>
      </c>
      <c r="I5" s="465" t="s">
        <v>7</v>
      </c>
    </row>
    <row r="6" spans="1:9" ht="45.75">
      <c r="A6" s="460"/>
      <c r="B6" s="446"/>
      <c r="C6" s="18" t="s">
        <v>8</v>
      </c>
      <c r="D6" s="18" t="s">
        <v>9</v>
      </c>
      <c r="E6" s="18" t="s">
        <v>10</v>
      </c>
      <c r="F6" s="18" t="s">
        <v>11</v>
      </c>
      <c r="G6" s="451"/>
      <c r="H6" s="451"/>
      <c r="I6" s="453"/>
    </row>
    <row r="7" spans="1:9" ht="12">
      <c r="A7" s="466" t="s">
        <v>361</v>
      </c>
      <c r="B7" s="467"/>
      <c r="C7" s="467"/>
      <c r="D7" s="467"/>
      <c r="E7" s="467"/>
      <c r="F7" s="467"/>
      <c r="G7" s="467"/>
      <c r="H7" s="467"/>
      <c r="I7" s="468"/>
    </row>
    <row r="8" spans="1:9" ht="12">
      <c r="A8" s="59">
        <v>1</v>
      </c>
      <c r="B8" s="281" t="s">
        <v>317</v>
      </c>
      <c r="C8" s="287"/>
      <c r="D8" s="288">
        <v>5000</v>
      </c>
      <c r="E8" s="289"/>
      <c r="F8" s="289"/>
      <c r="G8" s="290" t="s">
        <v>788</v>
      </c>
      <c r="H8" s="289"/>
      <c r="I8" s="291" t="s">
        <v>362</v>
      </c>
    </row>
    <row r="9" spans="1:9" ht="12">
      <c r="A9" s="59">
        <v>2</v>
      </c>
      <c r="B9" s="281" t="s">
        <v>319</v>
      </c>
      <c r="C9" s="287"/>
      <c r="D9" s="288">
        <v>5000</v>
      </c>
      <c r="E9" s="289"/>
      <c r="F9" s="289"/>
      <c r="G9" s="290" t="s">
        <v>788</v>
      </c>
      <c r="H9" s="289"/>
      <c r="I9" s="291" t="s">
        <v>362</v>
      </c>
    </row>
    <row r="10" spans="1:9" ht="24.75">
      <c r="A10" s="59">
        <v>3</v>
      </c>
      <c r="B10" s="281" t="s">
        <v>320</v>
      </c>
      <c r="C10" s="287"/>
      <c r="D10" s="288">
        <v>10000</v>
      </c>
      <c r="E10" s="289"/>
      <c r="F10" s="289"/>
      <c r="G10" s="290" t="s">
        <v>788</v>
      </c>
      <c r="H10" s="289"/>
      <c r="I10" s="291" t="s">
        <v>362</v>
      </c>
    </row>
    <row r="11" spans="1:9" ht="12">
      <c r="A11" s="59">
        <v>4</v>
      </c>
      <c r="B11" s="281" t="s">
        <v>363</v>
      </c>
      <c r="C11" s="287"/>
      <c r="D11" s="288">
        <v>300000</v>
      </c>
      <c r="E11" s="289"/>
      <c r="F11" s="289"/>
      <c r="G11" s="290" t="s">
        <v>788</v>
      </c>
      <c r="H11" s="289"/>
      <c r="I11" s="291" t="s">
        <v>362</v>
      </c>
    </row>
    <row r="12" spans="1:9" ht="12">
      <c r="A12" s="59">
        <v>5</v>
      </c>
      <c r="B12" s="281" t="s">
        <v>322</v>
      </c>
      <c r="C12" s="287"/>
      <c r="D12" s="288">
        <v>20000</v>
      </c>
      <c r="E12" s="289"/>
      <c r="F12" s="289"/>
      <c r="G12" s="290" t="s">
        <v>789</v>
      </c>
      <c r="H12" s="289"/>
      <c r="I12" s="291" t="s">
        <v>362</v>
      </c>
    </row>
    <row r="13" spans="1:9" ht="12">
      <c r="A13" s="59">
        <v>6</v>
      </c>
      <c r="B13" s="281" t="s">
        <v>364</v>
      </c>
      <c r="C13" s="287"/>
      <c r="D13" s="288">
        <v>10000</v>
      </c>
      <c r="E13" s="289"/>
      <c r="F13" s="289"/>
      <c r="G13" s="290" t="s">
        <v>789</v>
      </c>
      <c r="H13" s="289"/>
      <c r="I13" s="291" t="s">
        <v>362</v>
      </c>
    </row>
    <row r="14" spans="1:9" ht="24.75">
      <c r="A14" s="59">
        <v>7</v>
      </c>
      <c r="B14" s="281" t="s">
        <v>323</v>
      </c>
      <c r="C14" s="287"/>
      <c r="D14" s="288">
        <v>20000</v>
      </c>
      <c r="E14" s="289"/>
      <c r="F14" s="289"/>
      <c r="G14" s="290" t="s">
        <v>791</v>
      </c>
      <c r="H14" s="289"/>
      <c r="I14" s="291" t="s">
        <v>362</v>
      </c>
    </row>
    <row r="15" spans="1:9" ht="12.75">
      <c r="A15" s="292"/>
      <c r="B15" s="293" t="s">
        <v>365</v>
      </c>
      <c r="C15" s="293"/>
      <c r="D15" s="283">
        <f>SUM(D8:D14)</f>
        <v>370000</v>
      </c>
      <c r="E15" s="293"/>
      <c r="F15" s="293"/>
      <c r="G15" s="293"/>
      <c r="H15" s="293"/>
      <c r="I15" s="293"/>
    </row>
    <row r="16" spans="1:9" ht="12">
      <c r="A16" s="466" t="s">
        <v>794</v>
      </c>
      <c r="B16" s="467"/>
      <c r="C16" s="467"/>
      <c r="D16" s="467"/>
      <c r="E16" s="467"/>
      <c r="F16" s="467"/>
      <c r="G16" s="467"/>
      <c r="H16" s="467"/>
      <c r="I16" s="468"/>
    </row>
    <row r="17" spans="1:9" ht="12">
      <c r="A17" s="59">
        <v>1</v>
      </c>
      <c r="B17" s="281" t="s">
        <v>317</v>
      </c>
      <c r="C17" s="287"/>
      <c r="D17" s="288">
        <v>5000</v>
      </c>
      <c r="E17" s="289"/>
      <c r="F17" s="289"/>
      <c r="G17" s="290" t="s">
        <v>788</v>
      </c>
      <c r="H17" s="289"/>
      <c r="I17" s="291" t="s">
        <v>362</v>
      </c>
    </row>
    <row r="18" spans="1:9" ht="12">
      <c r="A18" s="59">
        <v>2</v>
      </c>
      <c r="B18" s="281" t="s">
        <v>319</v>
      </c>
      <c r="C18" s="287"/>
      <c r="D18" s="288">
        <v>5000</v>
      </c>
      <c r="E18" s="289"/>
      <c r="F18" s="289"/>
      <c r="G18" s="290" t="s">
        <v>788</v>
      </c>
      <c r="H18" s="289"/>
      <c r="I18" s="291" t="s">
        <v>362</v>
      </c>
    </row>
    <row r="19" spans="1:9" ht="24.75">
      <c r="A19" s="59">
        <v>3</v>
      </c>
      <c r="B19" s="281" t="s">
        <v>320</v>
      </c>
      <c r="C19" s="287"/>
      <c r="D19" s="288">
        <v>10000</v>
      </c>
      <c r="E19" s="289"/>
      <c r="F19" s="289"/>
      <c r="G19" s="290" t="s">
        <v>788</v>
      </c>
      <c r="H19" s="289"/>
      <c r="I19" s="291" t="s">
        <v>362</v>
      </c>
    </row>
    <row r="20" spans="1:9" ht="12">
      <c r="A20" s="59">
        <v>4</v>
      </c>
      <c r="B20" s="281" t="s">
        <v>322</v>
      </c>
      <c r="C20" s="287"/>
      <c r="D20" s="288">
        <v>20000</v>
      </c>
      <c r="E20" s="289"/>
      <c r="F20" s="289"/>
      <c r="G20" s="290" t="s">
        <v>789</v>
      </c>
      <c r="H20" s="289"/>
      <c r="I20" s="291" t="s">
        <v>362</v>
      </c>
    </row>
    <row r="21" spans="1:9" ht="30.75" customHeight="1">
      <c r="A21" s="59">
        <v>5</v>
      </c>
      <c r="B21" s="281" t="s">
        <v>790</v>
      </c>
      <c r="C21" s="287"/>
      <c r="D21" s="288">
        <v>20000</v>
      </c>
      <c r="E21" s="289"/>
      <c r="F21" s="289"/>
      <c r="G21" s="290" t="s">
        <v>791</v>
      </c>
      <c r="H21" s="289"/>
      <c r="I21" s="291" t="s">
        <v>362</v>
      </c>
    </row>
    <row r="22" spans="1:9" ht="19.5" customHeight="1">
      <c r="A22" s="292"/>
      <c r="B22" s="293" t="s">
        <v>365</v>
      </c>
      <c r="C22" s="293"/>
      <c r="D22" s="283">
        <f>SUM(D17:D21)</f>
        <v>60000</v>
      </c>
      <c r="E22" s="293"/>
      <c r="F22" s="293"/>
      <c r="G22" s="293"/>
      <c r="H22" s="293"/>
      <c r="I22" s="293"/>
    </row>
    <row r="23" spans="1:9" ht="12">
      <c r="A23" s="466" t="s">
        <v>795</v>
      </c>
      <c r="B23" s="467"/>
      <c r="C23" s="467"/>
      <c r="D23" s="467"/>
      <c r="E23" s="467"/>
      <c r="F23" s="467"/>
      <c r="G23" s="467"/>
      <c r="H23" s="467"/>
      <c r="I23" s="468"/>
    </row>
    <row r="24" spans="1:9" ht="12">
      <c r="A24" s="59">
        <v>1</v>
      </c>
      <c r="B24" s="281" t="s">
        <v>317</v>
      </c>
      <c r="C24" s="287"/>
      <c r="D24" s="288">
        <v>5000</v>
      </c>
      <c r="E24" s="289"/>
      <c r="F24" s="289"/>
      <c r="G24" s="290" t="s">
        <v>788</v>
      </c>
      <c r="H24" s="289"/>
      <c r="I24" s="291" t="s">
        <v>362</v>
      </c>
    </row>
    <row r="25" spans="1:9" ht="12">
      <c r="A25" s="59">
        <v>2</v>
      </c>
      <c r="B25" s="281" t="s">
        <v>319</v>
      </c>
      <c r="C25" s="287"/>
      <c r="D25" s="288">
        <v>5000</v>
      </c>
      <c r="E25" s="289"/>
      <c r="F25" s="289"/>
      <c r="G25" s="290" t="s">
        <v>788</v>
      </c>
      <c r="H25" s="289"/>
      <c r="I25" s="291" t="s">
        <v>362</v>
      </c>
    </row>
    <row r="26" spans="1:9" ht="24.75">
      <c r="A26" s="59">
        <v>3</v>
      </c>
      <c r="B26" s="281" t="s">
        <v>320</v>
      </c>
      <c r="C26" s="287"/>
      <c r="D26" s="288">
        <v>10000</v>
      </c>
      <c r="E26" s="289"/>
      <c r="F26" s="289"/>
      <c r="G26" s="290" t="s">
        <v>788</v>
      </c>
      <c r="H26" s="289"/>
      <c r="I26" s="291" t="s">
        <v>362</v>
      </c>
    </row>
    <row r="27" spans="1:9" ht="12">
      <c r="A27" s="59">
        <v>4</v>
      </c>
      <c r="B27" s="281" t="s">
        <v>322</v>
      </c>
      <c r="C27" s="287"/>
      <c r="D27" s="288">
        <v>20000</v>
      </c>
      <c r="E27" s="289"/>
      <c r="F27" s="289"/>
      <c r="G27" s="290" t="s">
        <v>789</v>
      </c>
      <c r="H27" s="289"/>
      <c r="I27" s="291" t="s">
        <v>362</v>
      </c>
    </row>
    <row r="28" spans="1:9" ht="24.75">
      <c r="A28" s="59">
        <v>5</v>
      </c>
      <c r="B28" s="281" t="s">
        <v>790</v>
      </c>
      <c r="C28" s="287"/>
      <c r="D28" s="288">
        <v>20000</v>
      </c>
      <c r="E28" s="289"/>
      <c r="F28" s="289"/>
      <c r="G28" s="290" t="s">
        <v>791</v>
      </c>
      <c r="H28" s="289"/>
      <c r="I28" s="291" t="s">
        <v>362</v>
      </c>
    </row>
    <row r="29" spans="1:9" ht="12.75">
      <c r="A29" s="292"/>
      <c r="B29" s="293" t="s">
        <v>365</v>
      </c>
      <c r="C29" s="293"/>
      <c r="D29" s="283">
        <f>SUM(D24:D28)</f>
        <v>60000</v>
      </c>
      <c r="E29" s="293"/>
      <c r="F29" s="293"/>
      <c r="G29" s="293"/>
      <c r="H29" s="293"/>
      <c r="I29" s="293"/>
    </row>
    <row r="30" spans="1:9" ht="12">
      <c r="A30" s="466" t="s">
        <v>366</v>
      </c>
      <c r="B30" s="467"/>
      <c r="C30" s="467"/>
      <c r="D30" s="467"/>
      <c r="E30" s="467"/>
      <c r="F30" s="467"/>
      <c r="G30" s="467"/>
      <c r="H30" s="467"/>
      <c r="I30" s="468"/>
    </row>
    <row r="31" spans="1:9" ht="12">
      <c r="A31" s="59">
        <v>1</v>
      </c>
      <c r="B31" s="281" t="s">
        <v>317</v>
      </c>
      <c r="C31" s="287"/>
      <c r="D31" s="288">
        <v>5000</v>
      </c>
      <c r="E31" s="289"/>
      <c r="F31" s="289"/>
      <c r="G31" s="290" t="s">
        <v>788</v>
      </c>
      <c r="H31" s="289"/>
      <c r="I31" s="291" t="s">
        <v>362</v>
      </c>
    </row>
    <row r="32" spans="1:9" ht="12">
      <c r="A32" s="59">
        <v>2</v>
      </c>
      <c r="B32" s="281" t="s">
        <v>319</v>
      </c>
      <c r="C32" s="287"/>
      <c r="D32" s="288">
        <v>5000</v>
      </c>
      <c r="E32" s="289"/>
      <c r="F32" s="289"/>
      <c r="G32" s="290" t="s">
        <v>788</v>
      </c>
      <c r="H32" s="289"/>
      <c r="I32" s="291" t="s">
        <v>362</v>
      </c>
    </row>
    <row r="33" spans="1:9" ht="24.75">
      <c r="A33" s="59">
        <v>3</v>
      </c>
      <c r="B33" s="281" t="s">
        <v>320</v>
      </c>
      <c r="C33" s="287"/>
      <c r="D33" s="288">
        <v>10000</v>
      </c>
      <c r="E33" s="289"/>
      <c r="F33" s="289"/>
      <c r="G33" s="290" t="s">
        <v>788</v>
      </c>
      <c r="H33" s="289"/>
      <c r="I33" s="291" t="s">
        <v>362</v>
      </c>
    </row>
    <row r="34" spans="1:9" ht="12">
      <c r="A34" s="59">
        <v>4</v>
      </c>
      <c r="B34" s="281" t="s">
        <v>322</v>
      </c>
      <c r="C34" s="287"/>
      <c r="D34" s="288">
        <v>300000</v>
      </c>
      <c r="E34" s="289"/>
      <c r="F34" s="289"/>
      <c r="G34" s="290" t="s">
        <v>789</v>
      </c>
      <c r="H34" s="289"/>
      <c r="I34" s="291" t="s">
        <v>367</v>
      </c>
    </row>
    <row r="35" spans="1:9" ht="12">
      <c r="A35" s="59">
        <v>5</v>
      </c>
      <c r="B35" s="281" t="s">
        <v>368</v>
      </c>
      <c r="C35" s="287"/>
      <c r="D35" s="288">
        <v>20000</v>
      </c>
      <c r="E35" s="289"/>
      <c r="F35" s="289"/>
      <c r="G35" s="290" t="s">
        <v>789</v>
      </c>
      <c r="H35" s="289"/>
      <c r="I35" s="291" t="s">
        <v>362</v>
      </c>
    </row>
    <row r="36" spans="1:9" ht="24.75">
      <c r="A36" s="59">
        <v>6</v>
      </c>
      <c r="B36" s="281" t="s">
        <v>323</v>
      </c>
      <c r="C36" s="287"/>
      <c r="D36" s="288">
        <v>20000</v>
      </c>
      <c r="E36" s="289"/>
      <c r="F36" s="289"/>
      <c r="G36" s="290" t="s">
        <v>791</v>
      </c>
      <c r="H36" s="289"/>
      <c r="I36" s="291" t="s">
        <v>362</v>
      </c>
    </row>
    <row r="37" spans="1:9" ht="12">
      <c r="A37" s="59">
        <v>7</v>
      </c>
      <c r="B37" s="281" t="s">
        <v>792</v>
      </c>
      <c r="C37" s="287"/>
      <c r="D37" s="288">
        <v>20000</v>
      </c>
      <c r="E37" s="289"/>
      <c r="F37" s="289"/>
      <c r="G37" s="290" t="s">
        <v>324</v>
      </c>
      <c r="H37" s="289"/>
      <c r="I37" s="291" t="s">
        <v>793</v>
      </c>
    </row>
    <row r="38" spans="1:9" ht="12.75">
      <c r="A38" s="292"/>
      <c r="B38" s="293" t="s">
        <v>365</v>
      </c>
      <c r="C38" s="293"/>
      <c r="D38" s="283">
        <f>SUM(D31:D37)</f>
        <v>380000</v>
      </c>
      <c r="E38" s="293"/>
      <c r="F38" s="293"/>
      <c r="G38" s="293"/>
      <c r="H38" s="293"/>
      <c r="I38" s="293"/>
    </row>
    <row r="39" spans="1:9" ht="12">
      <c r="A39" s="466" t="s">
        <v>796</v>
      </c>
      <c r="B39" s="467"/>
      <c r="C39" s="467"/>
      <c r="D39" s="467"/>
      <c r="E39" s="467"/>
      <c r="F39" s="467"/>
      <c r="G39" s="467"/>
      <c r="H39" s="467"/>
      <c r="I39" s="468"/>
    </row>
    <row r="40" spans="1:9" ht="12">
      <c r="A40" s="59">
        <v>1</v>
      </c>
      <c r="B40" s="281" t="s">
        <v>317</v>
      </c>
      <c r="C40" s="287"/>
      <c r="D40" s="288">
        <v>5000</v>
      </c>
      <c r="E40" s="289"/>
      <c r="F40" s="289"/>
      <c r="G40" s="290" t="s">
        <v>788</v>
      </c>
      <c r="H40" s="289"/>
      <c r="I40" s="291" t="s">
        <v>362</v>
      </c>
    </row>
    <row r="41" spans="1:9" ht="12">
      <c r="A41" s="59">
        <v>2</v>
      </c>
      <c r="B41" s="281" t="s">
        <v>319</v>
      </c>
      <c r="C41" s="287"/>
      <c r="D41" s="288">
        <v>5000</v>
      </c>
      <c r="E41" s="289"/>
      <c r="F41" s="289"/>
      <c r="G41" s="290" t="s">
        <v>788</v>
      </c>
      <c r="H41" s="289"/>
      <c r="I41" s="291" t="s">
        <v>362</v>
      </c>
    </row>
    <row r="42" spans="1:9" ht="24.75">
      <c r="A42" s="59">
        <v>3</v>
      </c>
      <c r="B42" s="281" t="s">
        <v>320</v>
      </c>
      <c r="C42" s="287"/>
      <c r="D42" s="288">
        <v>10000</v>
      </c>
      <c r="E42" s="289"/>
      <c r="F42" s="289"/>
      <c r="G42" s="290" t="s">
        <v>788</v>
      </c>
      <c r="H42" s="289"/>
      <c r="I42" s="291" t="s">
        <v>362</v>
      </c>
    </row>
    <row r="43" spans="1:9" ht="12">
      <c r="A43" s="59">
        <v>4</v>
      </c>
      <c r="B43" s="281" t="s">
        <v>322</v>
      </c>
      <c r="C43" s="287"/>
      <c r="D43" s="288">
        <v>20000</v>
      </c>
      <c r="E43" s="289"/>
      <c r="F43" s="289"/>
      <c r="G43" s="290" t="s">
        <v>789</v>
      </c>
      <c r="H43" s="289"/>
      <c r="I43" s="291" t="s">
        <v>362</v>
      </c>
    </row>
    <row r="44" spans="1:9" ht="12">
      <c r="A44" s="59">
        <v>5</v>
      </c>
      <c r="B44" s="281" t="s">
        <v>364</v>
      </c>
      <c r="C44" s="287"/>
      <c r="D44" s="288">
        <v>10000</v>
      </c>
      <c r="E44" s="289"/>
      <c r="F44" s="289"/>
      <c r="G44" s="290" t="s">
        <v>789</v>
      </c>
      <c r="H44" s="289"/>
      <c r="I44" s="291" t="s">
        <v>362</v>
      </c>
    </row>
    <row r="45" spans="1:9" ht="24.75">
      <c r="A45" s="59">
        <v>6</v>
      </c>
      <c r="B45" s="281" t="s">
        <v>323</v>
      </c>
      <c r="C45" s="287"/>
      <c r="D45" s="288">
        <v>20000</v>
      </c>
      <c r="E45" s="289"/>
      <c r="F45" s="289"/>
      <c r="G45" s="290" t="s">
        <v>791</v>
      </c>
      <c r="H45" s="289"/>
      <c r="I45" s="291" t="s">
        <v>362</v>
      </c>
    </row>
    <row r="46" spans="1:21" ht="12.75">
      <c r="A46" s="292"/>
      <c r="B46" s="293" t="s">
        <v>365</v>
      </c>
      <c r="C46" s="293"/>
      <c r="D46" s="283">
        <f>SUM(D40:D45)</f>
        <v>70000</v>
      </c>
      <c r="E46" s="293"/>
      <c r="F46" s="293"/>
      <c r="G46" s="293"/>
      <c r="H46" s="293"/>
      <c r="I46" s="293"/>
      <c r="K46" s="77"/>
      <c r="L46" s="454"/>
      <c r="M46" s="454"/>
      <c r="N46" s="454"/>
      <c r="O46" s="454"/>
      <c r="P46" s="454"/>
      <c r="Q46" s="454"/>
      <c r="R46" s="454"/>
      <c r="S46" s="454"/>
      <c r="T46" s="454"/>
      <c r="U46" s="77"/>
    </row>
    <row r="47" spans="1:21" ht="12.75" customHeight="1">
      <c r="A47" s="466" t="s">
        <v>369</v>
      </c>
      <c r="B47" s="467"/>
      <c r="C47" s="467"/>
      <c r="D47" s="467"/>
      <c r="E47" s="467"/>
      <c r="F47" s="467"/>
      <c r="G47" s="467"/>
      <c r="H47" s="467"/>
      <c r="I47" s="468"/>
      <c r="K47" s="77"/>
      <c r="L47" s="78"/>
      <c r="M47" s="79"/>
      <c r="N47" s="80"/>
      <c r="O47" s="81"/>
      <c r="P47" s="82"/>
      <c r="Q47" s="82"/>
      <c r="R47" s="83"/>
      <c r="S47" s="82"/>
      <c r="T47" s="84"/>
      <c r="U47" s="77"/>
    </row>
    <row r="48" spans="1:21" ht="25.5" customHeight="1">
      <c r="A48" s="59">
        <v>1</v>
      </c>
      <c r="B48" s="281" t="s">
        <v>317</v>
      </c>
      <c r="C48" s="287"/>
      <c r="D48" s="288">
        <v>5000</v>
      </c>
      <c r="E48" s="289"/>
      <c r="F48" s="289"/>
      <c r="G48" s="290" t="s">
        <v>788</v>
      </c>
      <c r="H48" s="289"/>
      <c r="I48" s="291" t="s">
        <v>362</v>
      </c>
      <c r="K48" s="77"/>
      <c r="L48" s="85"/>
      <c r="M48" s="86"/>
      <c r="N48" s="86"/>
      <c r="O48" s="87"/>
      <c r="P48" s="86"/>
      <c r="Q48" s="86"/>
      <c r="R48" s="86"/>
      <c r="S48" s="86"/>
      <c r="T48" s="86"/>
      <c r="U48" s="77"/>
    </row>
    <row r="49" spans="1:21" ht="12.75">
      <c r="A49" s="292"/>
      <c r="B49" s="293" t="s">
        <v>365</v>
      </c>
      <c r="C49" s="293"/>
      <c r="D49" s="283">
        <f>SUM(D48:D48)</f>
        <v>5000</v>
      </c>
      <c r="E49" s="293"/>
      <c r="F49" s="293"/>
      <c r="G49" s="293"/>
      <c r="H49" s="293"/>
      <c r="I49" s="293"/>
      <c r="K49" s="77"/>
      <c r="L49" s="454"/>
      <c r="M49" s="454"/>
      <c r="N49" s="454"/>
      <c r="O49" s="454"/>
      <c r="P49" s="454"/>
      <c r="Q49" s="454"/>
      <c r="R49" s="454"/>
      <c r="S49" s="454"/>
      <c r="T49" s="454"/>
      <c r="U49" s="77"/>
    </row>
    <row r="50" spans="1:21" ht="12.75" customHeight="1">
      <c r="A50" s="466" t="s">
        <v>370</v>
      </c>
      <c r="B50" s="467"/>
      <c r="C50" s="467"/>
      <c r="D50" s="467"/>
      <c r="E50" s="467"/>
      <c r="F50" s="467"/>
      <c r="G50" s="467"/>
      <c r="H50" s="467"/>
      <c r="I50" s="468"/>
      <c r="K50" s="77"/>
      <c r="L50" s="78"/>
      <c r="M50" s="79"/>
      <c r="N50" s="80"/>
      <c r="O50" s="81"/>
      <c r="P50" s="82"/>
      <c r="Q50" s="82"/>
      <c r="R50" s="83"/>
      <c r="S50" s="82"/>
      <c r="T50" s="84"/>
      <c r="U50" s="77"/>
    </row>
    <row r="51" spans="1:21" ht="25.5" customHeight="1">
      <c r="A51" s="59">
        <v>1</v>
      </c>
      <c r="B51" s="281" t="s">
        <v>317</v>
      </c>
      <c r="C51" s="287"/>
      <c r="D51" s="288">
        <v>5000</v>
      </c>
      <c r="E51" s="289"/>
      <c r="F51" s="289"/>
      <c r="G51" s="290" t="s">
        <v>788</v>
      </c>
      <c r="H51" s="289"/>
      <c r="I51" s="291" t="s">
        <v>362</v>
      </c>
      <c r="K51" s="77"/>
      <c r="L51" s="85"/>
      <c r="M51" s="86"/>
      <c r="N51" s="86"/>
      <c r="O51" s="87"/>
      <c r="P51" s="86"/>
      <c r="Q51" s="86"/>
      <c r="R51" s="86"/>
      <c r="S51" s="86"/>
      <c r="T51" s="86"/>
      <c r="U51" s="77"/>
    </row>
    <row r="52" spans="1:21" ht="12.75">
      <c r="A52" s="292"/>
      <c r="B52" s="293" t="s">
        <v>365</v>
      </c>
      <c r="C52" s="293"/>
      <c r="D52" s="283">
        <f>SUM(D51:D51)</f>
        <v>5000</v>
      </c>
      <c r="E52" s="293"/>
      <c r="F52" s="293"/>
      <c r="G52" s="293"/>
      <c r="H52" s="293"/>
      <c r="I52" s="293"/>
      <c r="K52" s="77"/>
      <c r="L52" s="77"/>
      <c r="M52" s="77"/>
      <c r="N52" s="77"/>
      <c r="O52" s="77"/>
      <c r="P52" s="77"/>
      <c r="Q52" s="77"/>
      <c r="R52" s="77"/>
      <c r="S52" s="77"/>
      <c r="T52" s="77"/>
      <c r="U52" s="77"/>
    </row>
    <row r="53" spans="1:21" ht="12">
      <c r="A53" s="466" t="s">
        <v>371</v>
      </c>
      <c r="B53" s="467"/>
      <c r="C53" s="467"/>
      <c r="D53" s="467"/>
      <c r="E53" s="467"/>
      <c r="F53" s="467"/>
      <c r="G53" s="467"/>
      <c r="H53" s="467"/>
      <c r="I53" s="468"/>
      <c r="K53" s="77"/>
      <c r="L53" s="77"/>
      <c r="M53" s="77"/>
      <c r="N53" s="77"/>
      <c r="O53" s="77"/>
      <c r="P53" s="77"/>
      <c r="Q53" s="77"/>
      <c r="R53" s="77"/>
      <c r="S53" s="77"/>
      <c r="T53" s="77"/>
      <c r="U53" s="77"/>
    </row>
    <row r="54" spans="1:21" ht="12">
      <c r="A54" s="59">
        <v>1</v>
      </c>
      <c r="B54" s="281" t="s">
        <v>317</v>
      </c>
      <c r="C54" s="287"/>
      <c r="D54" s="288">
        <v>5000</v>
      </c>
      <c r="E54" s="289"/>
      <c r="F54" s="289"/>
      <c r="G54" s="290" t="s">
        <v>788</v>
      </c>
      <c r="H54" s="289"/>
      <c r="I54" s="291" t="s">
        <v>362</v>
      </c>
      <c r="K54" s="77"/>
      <c r="L54" s="77"/>
      <c r="M54" s="77"/>
      <c r="N54" s="77"/>
      <c r="O54" s="77"/>
      <c r="P54" s="77"/>
      <c r="Q54" s="77"/>
      <c r="R54" s="77"/>
      <c r="S54" s="77"/>
      <c r="T54" s="77"/>
      <c r="U54" s="77"/>
    </row>
    <row r="55" spans="1:9" ht="12.75" customHeight="1">
      <c r="A55" s="292"/>
      <c r="B55" s="293" t="s">
        <v>365</v>
      </c>
      <c r="C55" s="293"/>
      <c r="D55" s="283">
        <f>SUM(D54:D54)</f>
        <v>5000</v>
      </c>
      <c r="E55" s="293"/>
      <c r="F55" s="293"/>
      <c r="G55" s="293"/>
      <c r="H55" s="293"/>
      <c r="I55" s="293"/>
    </row>
    <row r="56" spans="1:9" ht="12">
      <c r="A56" s="466" t="s">
        <v>372</v>
      </c>
      <c r="B56" s="467"/>
      <c r="C56" s="467"/>
      <c r="D56" s="467"/>
      <c r="E56" s="467"/>
      <c r="F56" s="467"/>
      <c r="G56" s="467"/>
      <c r="H56" s="467"/>
      <c r="I56" s="468"/>
    </row>
    <row r="57" spans="1:9" ht="12">
      <c r="A57" s="59">
        <v>1</v>
      </c>
      <c r="B57" s="281" t="s">
        <v>317</v>
      </c>
      <c r="C57" s="287"/>
      <c r="D57" s="288">
        <v>5000</v>
      </c>
      <c r="E57" s="289"/>
      <c r="F57" s="289"/>
      <c r="G57" s="290" t="s">
        <v>788</v>
      </c>
      <c r="H57" s="289"/>
      <c r="I57" s="291" t="s">
        <v>362</v>
      </c>
    </row>
    <row r="58" spans="1:9" ht="12.75" customHeight="1">
      <c r="A58" s="292"/>
      <c r="B58" s="293" t="s">
        <v>365</v>
      </c>
      <c r="C58" s="293"/>
      <c r="D58" s="283">
        <f>SUM(D57:D57)</f>
        <v>5000</v>
      </c>
      <c r="E58" s="293"/>
      <c r="F58" s="293"/>
      <c r="G58" s="293"/>
      <c r="H58" s="293"/>
      <c r="I58" s="293"/>
    </row>
    <row r="59" spans="1:9" ht="12.75">
      <c r="A59" s="294"/>
      <c r="B59" s="295" t="s">
        <v>373</v>
      </c>
      <c r="C59" s="294"/>
      <c r="D59" s="296">
        <f>D52+D49+D46+D38+D29+D22+D15</f>
        <v>950000</v>
      </c>
      <c r="E59" s="294"/>
      <c r="F59" s="294"/>
      <c r="G59" s="294"/>
      <c r="H59" s="294"/>
      <c r="I59" s="294"/>
    </row>
    <row r="61" ht="13.5">
      <c r="B61" s="297"/>
    </row>
  </sheetData>
  <sheetProtection/>
  <mergeCells count="20">
    <mergeCell ref="A47:I47"/>
    <mergeCell ref="L49:T49"/>
    <mergeCell ref="A50:I50"/>
    <mergeCell ref="A53:I53"/>
    <mergeCell ref="A56:I56"/>
    <mergeCell ref="A7:I7"/>
    <mergeCell ref="A16:I16"/>
    <mergeCell ref="A23:I23"/>
    <mergeCell ref="A30:I30"/>
    <mergeCell ref="A39:I39"/>
    <mergeCell ref="L46:T46"/>
    <mergeCell ref="B1:I1"/>
    <mergeCell ref="B2:I2"/>
    <mergeCell ref="B3:I3"/>
    <mergeCell ref="A5:A6"/>
    <mergeCell ref="B5:B6"/>
    <mergeCell ref="C5:F5"/>
    <mergeCell ref="G5:G6"/>
    <mergeCell ref="H5:H6"/>
    <mergeCell ref="I5:I6"/>
  </mergeCells>
  <printOptions/>
  <pageMargins left="0.15748031496062992" right="0.15748031496062992" top="0.2755905511811024" bottom="0.35433070866141736" header="0.2755905511811024" footer="0.1968503937007874"/>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dimension ref="A1:I76"/>
  <sheetViews>
    <sheetView zoomScalePageLayoutView="0" workbookViewId="0" topLeftCell="A1">
      <selection activeCell="B3" sqref="B3:I3"/>
    </sheetView>
  </sheetViews>
  <sheetFormatPr defaultColWidth="8.8515625" defaultRowHeight="15"/>
  <cols>
    <col min="1" max="1" width="7.421875" style="54" customWidth="1"/>
    <col min="2" max="2" width="68.57421875" style="54" bestFit="1" customWidth="1"/>
    <col min="3" max="5" width="10.00390625" style="54" customWidth="1"/>
    <col min="6" max="6" width="8.421875" style="54" customWidth="1"/>
    <col min="7" max="7" width="15.00390625" style="54" customWidth="1"/>
    <col min="8" max="8" width="11.00390625" style="54" customWidth="1"/>
    <col min="9" max="9" width="12.57421875" style="54" customWidth="1"/>
    <col min="10" max="16384" width="8.8515625" style="54" customWidth="1"/>
  </cols>
  <sheetData>
    <row r="1" spans="1:9" ht="12">
      <c r="A1" s="53"/>
      <c r="B1" s="455" t="s">
        <v>188</v>
      </c>
      <c r="C1" s="455"/>
      <c r="D1" s="455"/>
      <c r="E1" s="455"/>
      <c r="F1" s="455"/>
      <c r="G1" s="455"/>
      <c r="H1" s="455"/>
      <c r="I1" s="456"/>
    </row>
    <row r="2" spans="1:9" ht="12">
      <c r="A2" s="55"/>
      <c r="B2" s="457" t="s">
        <v>885</v>
      </c>
      <c r="C2" s="457"/>
      <c r="D2" s="457"/>
      <c r="E2" s="457"/>
      <c r="F2" s="457"/>
      <c r="G2" s="457"/>
      <c r="H2" s="457"/>
      <c r="I2" s="458"/>
    </row>
    <row r="3" spans="1:9" ht="12">
      <c r="A3" s="55"/>
      <c r="B3" s="457" t="s">
        <v>888</v>
      </c>
      <c r="C3" s="457"/>
      <c r="D3" s="457"/>
      <c r="E3" s="457"/>
      <c r="F3" s="457"/>
      <c r="G3" s="457"/>
      <c r="H3" s="457"/>
      <c r="I3" s="458"/>
    </row>
    <row r="4" spans="1:9" ht="12">
      <c r="A4" s="56"/>
      <c r="B4" s="57"/>
      <c r="C4" s="57"/>
      <c r="D4" s="57"/>
      <c r="E4" s="57"/>
      <c r="F4" s="57"/>
      <c r="G4" s="57"/>
      <c r="H4" s="57"/>
      <c r="I4" s="58"/>
    </row>
    <row r="5" spans="1:9" ht="12">
      <c r="A5" s="459" t="s">
        <v>178</v>
      </c>
      <c r="B5" s="445" t="s">
        <v>3</v>
      </c>
      <c r="C5" s="461" t="s">
        <v>179</v>
      </c>
      <c r="D5" s="462"/>
      <c r="E5" s="462"/>
      <c r="F5" s="463"/>
      <c r="G5" s="464" t="s">
        <v>5</v>
      </c>
      <c r="H5" s="464" t="s">
        <v>6</v>
      </c>
      <c r="I5" s="465" t="s">
        <v>7</v>
      </c>
    </row>
    <row r="6" spans="1:9" ht="45.75">
      <c r="A6" s="460"/>
      <c r="B6" s="446"/>
      <c r="C6" s="18" t="s">
        <v>8</v>
      </c>
      <c r="D6" s="18" t="s">
        <v>9</v>
      </c>
      <c r="E6" s="18" t="s">
        <v>10</v>
      </c>
      <c r="F6" s="18" t="s">
        <v>11</v>
      </c>
      <c r="G6" s="451"/>
      <c r="H6" s="451"/>
      <c r="I6" s="453"/>
    </row>
    <row r="7" spans="1:9" ht="12">
      <c r="A7" s="466" t="s">
        <v>316</v>
      </c>
      <c r="B7" s="467"/>
      <c r="C7" s="467"/>
      <c r="D7" s="467"/>
      <c r="E7" s="467"/>
      <c r="F7" s="467"/>
      <c r="G7" s="467"/>
      <c r="H7" s="467"/>
      <c r="I7" s="468"/>
    </row>
    <row r="8" spans="1:9" ht="22.5">
      <c r="A8" s="59">
        <v>1</v>
      </c>
      <c r="B8" s="275" t="s">
        <v>317</v>
      </c>
      <c r="C8" s="276"/>
      <c r="D8" s="277">
        <v>5000</v>
      </c>
      <c r="E8" s="278"/>
      <c r="F8" s="278"/>
      <c r="G8" s="279" t="s">
        <v>788</v>
      </c>
      <c r="H8" s="278"/>
      <c r="I8" s="280" t="s">
        <v>318</v>
      </c>
    </row>
    <row r="9" spans="1:9" ht="22.5">
      <c r="A9" s="59">
        <v>2</v>
      </c>
      <c r="B9" s="275" t="s">
        <v>319</v>
      </c>
      <c r="C9" s="276"/>
      <c r="D9" s="277">
        <v>5000</v>
      </c>
      <c r="E9" s="278"/>
      <c r="F9" s="278"/>
      <c r="G9" s="279" t="s">
        <v>788</v>
      </c>
      <c r="H9" s="278"/>
      <c r="I9" s="280" t="s">
        <v>318</v>
      </c>
    </row>
    <row r="10" spans="1:9" ht="25.5" customHeight="1">
      <c r="A10" s="59">
        <v>3</v>
      </c>
      <c r="B10" s="275" t="s">
        <v>320</v>
      </c>
      <c r="C10" s="276"/>
      <c r="D10" s="277">
        <v>10000</v>
      </c>
      <c r="E10" s="278"/>
      <c r="F10" s="278"/>
      <c r="G10" s="279" t="s">
        <v>788</v>
      </c>
      <c r="H10" s="278"/>
      <c r="I10" s="280" t="s">
        <v>318</v>
      </c>
    </row>
    <row r="11" spans="1:9" ht="22.5">
      <c r="A11" s="59">
        <v>4</v>
      </c>
      <c r="B11" s="275" t="s">
        <v>321</v>
      </c>
      <c r="C11" s="276"/>
      <c r="D11" s="277">
        <v>15000</v>
      </c>
      <c r="E11" s="278"/>
      <c r="F11" s="278"/>
      <c r="G11" s="279" t="s">
        <v>788</v>
      </c>
      <c r="H11" s="278"/>
      <c r="I11" s="280" t="s">
        <v>318</v>
      </c>
    </row>
    <row r="12" spans="1:9" ht="22.5">
      <c r="A12" s="59">
        <v>5</v>
      </c>
      <c r="B12" s="275" t="s">
        <v>322</v>
      </c>
      <c r="C12" s="276"/>
      <c r="D12" s="277">
        <v>20000</v>
      </c>
      <c r="E12" s="278"/>
      <c r="F12" s="278"/>
      <c r="G12" s="279" t="s">
        <v>789</v>
      </c>
      <c r="H12" s="278"/>
      <c r="I12" s="280" t="s">
        <v>318</v>
      </c>
    </row>
    <row r="13" spans="1:9" ht="24.75" customHeight="1">
      <c r="A13" s="59">
        <v>7</v>
      </c>
      <c r="B13" s="275" t="s">
        <v>790</v>
      </c>
      <c r="C13" s="276"/>
      <c r="D13" s="277">
        <v>20000</v>
      </c>
      <c r="E13" s="278"/>
      <c r="F13" s="278"/>
      <c r="G13" s="279" t="s">
        <v>791</v>
      </c>
      <c r="H13" s="278"/>
      <c r="I13" s="280" t="s">
        <v>318</v>
      </c>
    </row>
    <row r="14" spans="1:9" ht="22.5">
      <c r="A14" s="59">
        <v>8</v>
      </c>
      <c r="B14" s="281" t="s">
        <v>792</v>
      </c>
      <c r="C14" s="276"/>
      <c r="D14" s="277">
        <v>20000</v>
      </c>
      <c r="E14" s="278"/>
      <c r="F14" s="278"/>
      <c r="G14" s="279" t="s">
        <v>791</v>
      </c>
      <c r="H14" s="278"/>
      <c r="I14" s="280" t="s">
        <v>793</v>
      </c>
    </row>
    <row r="15" spans="1:9" ht="24.75" customHeight="1">
      <c r="A15" s="59"/>
      <c r="B15" s="282" t="s">
        <v>308</v>
      </c>
      <c r="C15" s="282"/>
      <c r="D15" s="283">
        <f>SUM(D8:D14)</f>
        <v>95000</v>
      </c>
      <c r="E15" s="278"/>
      <c r="F15" s="278"/>
      <c r="G15" s="279"/>
      <c r="H15" s="278"/>
      <c r="I15" s="280"/>
    </row>
    <row r="16" spans="1:9" ht="12">
      <c r="A16" s="466" t="s">
        <v>325</v>
      </c>
      <c r="B16" s="467"/>
      <c r="C16" s="467"/>
      <c r="D16" s="467"/>
      <c r="E16" s="467"/>
      <c r="F16" s="467"/>
      <c r="G16" s="467"/>
      <c r="H16" s="467"/>
      <c r="I16" s="468"/>
    </row>
    <row r="17" spans="1:9" ht="22.5">
      <c r="A17" s="59">
        <v>1</v>
      </c>
      <c r="B17" s="275" t="s">
        <v>317</v>
      </c>
      <c r="C17" s="276"/>
      <c r="D17" s="277">
        <v>5000</v>
      </c>
      <c r="E17" s="278"/>
      <c r="F17" s="278"/>
      <c r="G17" s="279" t="s">
        <v>788</v>
      </c>
      <c r="H17" s="278"/>
      <c r="I17" s="280" t="s">
        <v>318</v>
      </c>
    </row>
    <row r="18" spans="1:9" ht="22.5">
      <c r="A18" s="59">
        <v>2</v>
      </c>
      <c r="B18" s="275" t="s">
        <v>319</v>
      </c>
      <c r="C18" s="276"/>
      <c r="D18" s="277">
        <v>5000</v>
      </c>
      <c r="E18" s="278"/>
      <c r="F18" s="278"/>
      <c r="G18" s="279" t="s">
        <v>788</v>
      </c>
      <c r="H18" s="278"/>
      <c r="I18" s="280" t="s">
        <v>318</v>
      </c>
    </row>
    <row r="19" spans="1:9" ht="22.5">
      <c r="A19" s="59">
        <v>3</v>
      </c>
      <c r="B19" s="275" t="s">
        <v>320</v>
      </c>
      <c r="C19" s="276"/>
      <c r="D19" s="277">
        <v>10000</v>
      </c>
      <c r="E19" s="278"/>
      <c r="F19" s="278"/>
      <c r="G19" s="279" t="s">
        <v>788</v>
      </c>
      <c r="H19" s="278"/>
      <c r="I19" s="280" t="s">
        <v>318</v>
      </c>
    </row>
    <row r="20" spans="1:9" ht="22.5">
      <c r="A20" s="59">
        <v>4</v>
      </c>
      <c r="B20" s="275" t="s">
        <v>321</v>
      </c>
      <c r="C20" s="276"/>
      <c r="D20" s="277">
        <v>15000</v>
      </c>
      <c r="E20" s="278"/>
      <c r="F20" s="278"/>
      <c r="G20" s="279" t="s">
        <v>788</v>
      </c>
      <c r="H20" s="278"/>
      <c r="I20" s="280" t="s">
        <v>318</v>
      </c>
    </row>
    <row r="21" spans="1:9" ht="22.5">
      <c r="A21" s="59">
        <v>5</v>
      </c>
      <c r="B21" s="275" t="s">
        <v>322</v>
      </c>
      <c r="C21" s="276"/>
      <c r="D21" s="277">
        <v>20000</v>
      </c>
      <c r="E21" s="278"/>
      <c r="F21" s="278"/>
      <c r="G21" s="279" t="s">
        <v>789</v>
      </c>
      <c r="H21" s="278"/>
      <c r="I21" s="280" t="s">
        <v>318</v>
      </c>
    </row>
    <row r="22" spans="1:9" ht="22.5">
      <c r="A22" s="59">
        <v>6</v>
      </c>
      <c r="B22" s="275" t="s">
        <v>790</v>
      </c>
      <c r="C22" s="276"/>
      <c r="D22" s="277">
        <v>20000</v>
      </c>
      <c r="E22" s="278"/>
      <c r="F22" s="278"/>
      <c r="G22" s="279" t="s">
        <v>791</v>
      </c>
      <c r="H22" s="278"/>
      <c r="I22" s="280" t="s">
        <v>318</v>
      </c>
    </row>
    <row r="23" spans="1:9" ht="22.5">
      <c r="A23" s="59">
        <v>8</v>
      </c>
      <c r="B23" s="281" t="s">
        <v>792</v>
      </c>
      <c r="C23" s="276"/>
      <c r="D23" s="277">
        <v>20000</v>
      </c>
      <c r="E23" s="278"/>
      <c r="F23" s="278"/>
      <c r="G23" s="279" t="s">
        <v>791</v>
      </c>
      <c r="H23" s="278"/>
      <c r="I23" s="280" t="s">
        <v>793</v>
      </c>
    </row>
    <row r="24" spans="1:9" ht="12.75">
      <c r="A24" s="59"/>
      <c r="B24" s="282" t="s">
        <v>308</v>
      </c>
      <c r="C24" s="282"/>
      <c r="D24" s="283">
        <f>SUM(D17:D22)</f>
        <v>75000</v>
      </c>
      <c r="E24" s="278"/>
      <c r="F24" s="278"/>
      <c r="G24" s="279"/>
      <c r="H24" s="278"/>
      <c r="I24" s="280"/>
    </row>
    <row r="25" spans="1:9" ht="12">
      <c r="A25" s="466" t="s">
        <v>326</v>
      </c>
      <c r="B25" s="467"/>
      <c r="C25" s="467"/>
      <c r="D25" s="467"/>
      <c r="E25" s="467"/>
      <c r="F25" s="467"/>
      <c r="G25" s="467"/>
      <c r="H25" s="467"/>
      <c r="I25" s="468"/>
    </row>
    <row r="26" spans="1:9" ht="22.5">
      <c r="A26" s="59">
        <v>1</v>
      </c>
      <c r="B26" s="275" t="s">
        <v>317</v>
      </c>
      <c r="C26" s="276"/>
      <c r="D26" s="277">
        <v>5000</v>
      </c>
      <c r="E26" s="278"/>
      <c r="F26" s="278"/>
      <c r="G26" s="279" t="s">
        <v>788</v>
      </c>
      <c r="H26" s="278"/>
      <c r="I26" s="280" t="s">
        <v>318</v>
      </c>
    </row>
    <row r="27" spans="1:9" ht="22.5">
      <c r="A27" s="59">
        <v>2</v>
      </c>
      <c r="B27" s="275" t="s">
        <v>319</v>
      </c>
      <c r="C27" s="276"/>
      <c r="D27" s="277">
        <v>5000</v>
      </c>
      <c r="E27" s="278"/>
      <c r="F27" s="278"/>
      <c r="G27" s="279" t="s">
        <v>788</v>
      </c>
      <c r="H27" s="278"/>
      <c r="I27" s="280" t="s">
        <v>318</v>
      </c>
    </row>
    <row r="28" spans="1:9" ht="22.5">
      <c r="A28" s="59">
        <v>3</v>
      </c>
      <c r="B28" s="275" t="s">
        <v>320</v>
      </c>
      <c r="C28" s="276"/>
      <c r="D28" s="277">
        <v>10000</v>
      </c>
      <c r="E28" s="278"/>
      <c r="F28" s="278"/>
      <c r="G28" s="279" t="s">
        <v>788</v>
      </c>
      <c r="H28" s="278"/>
      <c r="I28" s="280" t="s">
        <v>318</v>
      </c>
    </row>
    <row r="29" spans="1:9" ht="22.5">
      <c r="A29" s="59">
        <v>4</v>
      </c>
      <c r="B29" s="275" t="s">
        <v>321</v>
      </c>
      <c r="C29" s="276"/>
      <c r="D29" s="277">
        <v>15000</v>
      </c>
      <c r="E29" s="278"/>
      <c r="F29" s="278"/>
      <c r="G29" s="279" t="s">
        <v>788</v>
      </c>
      <c r="H29" s="278"/>
      <c r="I29" s="280" t="s">
        <v>318</v>
      </c>
    </row>
    <row r="30" spans="1:9" ht="22.5">
      <c r="A30" s="59">
        <v>5</v>
      </c>
      <c r="B30" s="275" t="s">
        <v>322</v>
      </c>
      <c r="C30" s="276"/>
      <c r="D30" s="277">
        <v>20000</v>
      </c>
      <c r="E30" s="278"/>
      <c r="F30" s="278"/>
      <c r="G30" s="279" t="s">
        <v>789</v>
      </c>
      <c r="H30" s="278"/>
      <c r="I30" s="280" t="s">
        <v>318</v>
      </c>
    </row>
    <row r="31" spans="1:9" ht="12">
      <c r="A31" s="59">
        <v>6</v>
      </c>
      <c r="B31" s="275"/>
      <c r="C31" s="276"/>
      <c r="D31" s="277"/>
      <c r="E31" s="278"/>
      <c r="F31" s="278"/>
      <c r="G31" s="279"/>
      <c r="H31" s="278"/>
      <c r="I31" s="280"/>
    </row>
    <row r="32" spans="1:9" ht="22.5">
      <c r="A32" s="59">
        <v>7</v>
      </c>
      <c r="B32" s="275" t="s">
        <v>790</v>
      </c>
      <c r="C32" s="276"/>
      <c r="D32" s="277">
        <v>20000</v>
      </c>
      <c r="E32" s="278"/>
      <c r="F32" s="278"/>
      <c r="G32" s="279" t="s">
        <v>791</v>
      </c>
      <c r="H32" s="278"/>
      <c r="I32" s="280" t="s">
        <v>318</v>
      </c>
    </row>
    <row r="33" spans="1:9" ht="22.5">
      <c r="A33" s="59">
        <v>8</v>
      </c>
      <c r="B33" s="281" t="s">
        <v>792</v>
      </c>
      <c r="C33" s="276"/>
      <c r="D33" s="277">
        <v>20000</v>
      </c>
      <c r="E33" s="278"/>
      <c r="F33" s="278"/>
      <c r="G33" s="279" t="s">
        <v>791</v>
      </c>
      <c r="H33" s="278"/>
      <c r="I33" s="280" t="s">
        <v>793</v>
      </c>
    </row>
    <row r="34" spans="1:9" ht="12.75">
      <c r="A34" s="59"/>
      <c r="B34" s="282" t="s">
        <v>308</v>
      </c>
      <c r="C34" s="282"/>
      <c r="D34" s="283">
        <f>SUM(D26:D32)</f>
        <v>75000</v>
      </c>
      <c r="E34" s="278"/>
      <c r="F34" s="278"/>
      <c r="G34" s="279"/>
      <c r="H34" s="278"/>
      <c r="I34" s="280"/>
    </row>
    <row r="35" spans="1:9" ht="12">
      <c r="A35" s="466" t="s">
        <v>327</v>
      </c>
      <c r="B35" s="467"/>
      <c r="C35" s="467"/>
      <c r="D35" s="467"/>
      <c r="E35" s="467"/>
      <c r="F35" s="467"/>
      <c r="G35" s="467"/>
      <c r="H35" s="467"/>
      <c r="I35" s="468"/>
    </row>
    <row r="36" spans="1:9" ht="22.5">
      <c r="A36" s="59">
        <v>1</v>
      </c>
      <c r="B36" s="275" t="s">
        <v>317</v>
      </c>
      <c r="C36" s="276"/>
      <c r="D36" s="277">
        <v>5000</v>
      </c>
      <c r="E36" s="278"/>
      <c r="F36" s="278"/>
      <c r="G36" s="279" t="s">
        <v>788</v>
      </c>
      <c r="H36" s="278"/>
      <c r="I36" s="280" t="s">
        <v>318</v>
      </c>
    </row>
    <row r="37" spans="1:9" ht="22.5">
      <c r="A37" s="59">
        <v>2</v>
      </c>
      <c r="B37" s="275" t="s">
        <v>319</v>
      </c>
      <c r="C37" s="276"/>
      <c r="D37" s="277">
        <v>5000</v>
      </c>
      <c r="E37" s="278"/>
      <c r="F37" s="278"/>
      <c r="G37" s="279" t="s">
        <v>788</v>
      </c>
      <c r="H37" s="278"/>
      <c r="I37" s="280" t="s">
        <v>318</v>
      </c>
    </row>
    <row r="38" spans="1:9" ht="22.5">
      <c r="A38" s="59">
        <v>3</v>
      </c>
      <c r="B38" s="275" t="s">
        <v>320</v>
      </c>
      <c r="C38" s="276"/>
      <c r="D38" s="277">
        <v>10000</v>
      </c>
      <c r="E38" s="278"/>
      <c r="F38" s="278"/>
      <c r="G38" s="279" t="s">
        <v>788</v>
      </c>
      <c r="H38" s="278"/>
      <c r="I38" s="280" t="s">
        <v>318</v>
      </c>
    </row>
    <row r="39" spans="1:9" ht="22.5">
      <c r="A39" s="59">
        <v>4</v>
      </c>
      <c r="B39" s="275" t="s">
        <v>321</v>
      </c>
      <c r="C39" s="276"/>
      <c r="D39" s="277">
        <v>15000</v>
      </c>
      <c r="E39" s="278"/>
      <c r="F39" s="278"/>
      <c r="G39" s="279" t="s">
        <v>788</v>
      </c>
      <c r="H39" s="278"/>
      <c r="I39" s="280" t="s">
        <v>318</v>
      </c>
    </row>
    <row r="40" spans="1:9" ht="22.5">
      <c r="A40" s="59">
        <v>5</v>
      </c>
      <c r="B40" s="275" t="s">
        <v>322</v>
      </c>
      <c r="C40" s="276"/>
      <c r="D40" s="277">
        <v>20000</v>
      </c>
      <c r="E40" s="278"/>
      <c r="F40" s="278"/>
      <c r="G40" s="279" t="s">
        <v>789</v>
      </c>
      <c r="H40" s="278"/>
      <c r="I40" s="280" t="s">
        <v>318</v>
      </c>
    </row>
    <row r="41" spans="1:9" ht="22.5">
      <c r="A41" s="59">
        <v>6</v>
      </c>
      <c r="B41" s="275" t="s">
        <v>790</v>
      </c>
      <c r="C41" s="276"/>
      <c r="D41" s="277">
        <v>20000</v>
      </c>
      <c r="E41" s="278"/>
      <c r="F41" s="278"/>
      <c r="G41" s="279" t="s">
        <v>791</v>
      </c>
      <c r="H41" s="278"/>
      <c r="I41" s="280" t="s">
        <v>318</v>
      </c>
    </row>
    <row r="42" spans="1:9" ht="22.5">
      <c r="A42" s="59">
        <v>8</v>
      </c>
      <c r="B42" s="281" t="s">
        <v>792</v>
      </c>
      <c r="C42" s="276"/>
      <c r="D42" s="277">
        <v>20000</v>
      </c>
      <c r="E42" s="278"/>
      <c r="F42" s="278"/>
      <c r="G42" s="279" t="s">
        <v>791</v>
      </c>
      <c r="H42" s="278"/>
      <c r="I42" s="280" t="s">
        <v>793</v>
      </c>
    </row>
    <row r="43" spans="1:9" ht="12.75">
      <c r="A43" s="59"/>
      <c r="B43" s="282" t="s">
        <v>308</v>
      </c>
      <c r="C43" s="282"/>
      <c r="D43" s="283">
        <f>SUM(D36:D41)</f>
        <v>75000</v>
      </c>
      <c r="E43" s="278"/>
      <c r="F43" s="278"/>
      <c r="G43" s="279"/>
      <c r="H43" s="278"/>
      <c r="I43" s="280"/>
    </row>
    <row r="44" spans="1:9" ht="12">
      <c r="A44" s="466" t="s">
        <v>328</v>
      </c>
      <c r="B44" s="467"/>
      <c r="C44" s="467"/>
      <c r="D44" s="467"/>
      <c r="E44" s="467"/>
      <c r="F44" s="467"/>
      <c r="G44" s="467"/>
      <c r="H44" s="467"/>
      <c r="I44" s="468"/>
    </row>
    <row r="45" spans="1:9" ht="22.5">
      <c r="A45" s="59">
        <v>1</v>
      </c>
      <c r="B45" s="275" t="s">
        <v>317</v>
      </c>
      <c r="C45" s="276"/>
      <c r="D45" s="277">
        <v>5000</v>
      </c>
      <c r="E45" s="278"/>
      <c r="F45" s="278"/>
      <c r="G45" s="279" t="s">
        <v>788</v>
      </c>
      <c r="H45" s="278"/>
      <c r="I45" s="280" t="s">
        <v>318</v>
      </c>
    </row>
    <row r="46" spans="1:9" ht="22.5">
      <c r="A46" s="59">
        <v>2</v>
      </c>
      <c r="B46" s="275" t="s">
        <v>319</v>
      </c>
      <c r="C46" s="276"/>
      <c r="D46" s="277">
        <v>5000</v>
      </c>
      <c r="E46" s="278"/>
      <c r="F46" s="278"/>
      <c r="G46" s="279" t="s">
        <v>788</v>
      </c>
      <c r="H46" s="278"/>
      <c r="I46" s="280" t="s">
        <v>318</v>
      </c>
    </row>
    <row r="47" spans="1:9" ht="22.5">
      <c r="A47" s="59">
        <v>3</v>
      </c>
      <c r="B47" s="275" t="s">
        <v>320</v>
      </c>
      <c r="C47" s="276"/>
      <c r="D47" s="277">
        <v>10000</v>
      </c>
      <c r="E47" s="278"/>
      <c r="F47" s="278"/>
      <c r="G47" s="279" t="s">
        <v>788</v>
      </c>
      <c r="H47" s="278"/>
      <c r="I47" s="280" t="s">
        <v>318</v>
      </c>
    </row>
    <row r="48" spans="1:9" ht="22.5">
      <c r="A48" s="59">
        <v>4</v>
      </c>
      <c r="B48" s="275" t="s">
        <v>321</v>
      </c>
      <c r="C48" s="276"/>
      <c r="D48" s="277">
        <v>15000</v>
      </c>
      <c r="E48" s="278"/>
      <c r="F48" s="278"/>
      <c r="G48" s="279" t="s">
        <v>788</v>
      </c>
      <c r="H48" s="278"/>
      <c r="I48" s="280" t="s">
        <v>318</v>
      </c>
    </row>
    <row r="49" spans="1:9" ht="22.5">
      <c r="A49" s="59">
        <v>5</v>
      </c>
      <c r="B49" s="275" t="s">
        <v>322</v>
      </c>
      <c r="C49" s="276"/>
      <c r="D49" s="277">
        <v>50000</v>
      </c>
      <c r="E49" s="278"/>
      <c r="F49" s="278"/>
      <c r="G49" s="279" t="s">
        <v>789</v>
      </c>
      <c r="H49" s="278"/>
      <c r="I49" s="280" t="s">
        <v>318</v>
      </c>
    </row>
    <row r="50" spans="1:9" ht="22.5">
      <c r="A50" s="59">
        <v>6</v>
      </c>
      <c r="B50" s="275" t="s">
        <v>329</v>
      </c>
      <c r="C50" s="276"/>
      <c r="D50" s="277">
        <v>10000</v>
      </c>
      <c r="E50" s="278"/>
      <c r="F50" s="278"/>
      <c r="G50" s="279" t="s">
        <v>789</v>
      </c>
      <c r="H50" s="278"/>
      <c r="I50" s="280" t="s">
        <v>330</v>
      </c>
    </row>
    <row r="51" spans="1:9" ht="22.5">
      <c r="A51" s="59">
        <v>7</v>
      </c>
      <c r="B51" s="275" t="s">
        <v>323</v>
      </c>
      <c r="C51" s="276"/>
      <c r="D51" s="277">
        <v>20000</v>
      </c>
      <c r="E51" s="278"/>
      <c r="F51" s="278"/>
      <c r="G51" s="279" t="s">
        <v>791</v>
      </c>
      <c r="H51" s="278"/>
      <c r="I51" s="280" t="s">
        <v>318</v>
      </c>
    </row>
    <row r="52" spans="1:9" ht="22.5">
      <c r="A52" s="59">
        <v>8</v>
      </c>
      <c r="B52" s="281" t="s">
        <v>792</v>
      </c>
      <c r="C52" s="276"/>
      <c r="D52" s="277">
        <v>20000</v>
      </c>
      <c r="E52" s="278"/>
      <c r="F52" s="278"/>
      <c r="G52" s="279" t="s">
        <v>791</v>
      </c>
      <c r="H52" s="278"/>
      <c r="I52" s="280" t="s">
        <v>793</v>
      </c>
    </row>
    <row r="53" spans="1:9" ht="12.75">
      <c r="A53" s="59"/>
      <c r="B53" s="282" t="s">
        <v>308</v>
      </c>
      <c r="C53" s="282"/>
      <c r="D53" s="283">
        <f>SUM(D45:D51)</f>
        <v>115000</v>
      </c>
      <c r="E53" s="278"/>
      <c r="F53" s="278"/>
      <c r="G53" s="279"/>
      <c r="H53" s="278"/>
      <c r="I53" s="280"/>
    </row>
    <row r="54" spans="1:9" ht="12">
      <c r="A54" s="466" t="s">
        <v>331</v>
      </c>
      <c r="B54" s="467"/>
      <c r="C54" s="467"/>
      <c r="D54" s="467"/>
      <c r="E54" s="467"/>
      <c r="F54" s="467"/>
      <c r="G54" s="467"/>
      <c r="H54" s="467"/>
      <c r="I54" s="468"/>
    </row>
    <row r="55" spans="1:9" ht="22.5">
      <c r="A55" s="59">
        <v>1</v>
      </c>
      <c r="B55" s="275" t="s">
        <v>317</v>
      </c>
      <c r="C55" s="276"/>
      <c r="D55" s="277">
        <v>5000</v>
      </c>
      <c r="E55" s="278"/>
      <c r="F55" s="278"/>
      <c r="G55" s="279" t="s">
        <v>788</v>
      </c>
      <c r="H55" s="278"/>
      <c r="I55" s="280" t="s">
        <v>318</v>
      </c>
    </row>
    <row r="56" spans="1:9" ht="22.5">
      <c r="A56" s="59">
        <v>2</v>
      </c>
      <c r="B56" s="275" t="s">
        <v>319</v>
      </c>
      <c r="C56" s="276"/>
      <c r="D56" s="277">
        <v>5000</v>
      </c>
      <c r="E56" s="278"/>
      <c r="F56" s="278"/>
      <c r="G56" s="279" t="s">
        <v>788</v>
      </c>
      <c r="H56" s="278"/>
      <c r="I56" s="280" t="s">
        <v>318</v>
      </c>
    </row>
    <row r="57" spans="1:9" ht="22.5">
      <c r="A57" s="59">
        <v>3</v>
      </c>
      <c r="B57" s="275" t="s">
        <v>320</v>
      </c>
      <c r="C57" s="276"/>
      <c r="D57" s="277">
        <v>10000</v>
      </c>
      <c r="E57" s="278"/>
      <c r="F57" s="278"/>
      <c r="G57" s="279" t="s">
        <v>788</v>
      </c>
      <c r="H57" s="278"/>
      <c r="I57" s="280" t="s">
        <v>318</v>
      </c>
    </row>
    <row r="58" spans="1:9" ht="22.5">
      <c r="A58" s="59">
        <v>4</v>
      </c>
      <c r="B58" s="275" t="s">
        <v>321</v>
      </c>
      <c r="C58" s="276"/>
      <c r="D58" s="277">
        <v>15000</v>
      </c>
      <c r="E58" s="278"/>
      <c r="F58" s="278"/>
      <c r="G58" s="279" t="s">
        <v>788</v>
      </c>
      <c r="H58" s="278"/>
      <c r="I58" s="280" t="s">
        <v>318</v>
      </c>
    </row>
    <row r="59" spans="1:9" ht="22.5">
      <c r="A59" s="59">
        <v>5</v>
      </c>
      <c r="B59" s="275" t="s">
        <v>322</v>
      </c>
      <c r="C59" s="276"/>
      <c r="D59" s="277">
        <v>100000</v>
      </c>
      <c r="E59" s="278"/>
      <c r="F59" s="278"/>
      <c r="G59" s="279" t="s">
        <v>789</v>
      </c>
      <c r="H59" s="278"/>
      <c r="I59" s="280" t="s">
        <v>318</v>
      </c>
    </row>
    <row r="60" spans="1:9" ht="22.5">
      <c r="A60" s="59">
        <v>6</v>
      </c>
      <c r="B60" s="275" t="s">
        <v>329</v>
      </c>
      <c r="C60" s="276"/>
      <c r="D60" s="277">
        <v>10000</v>
      </c>
      <c r="E60" s="278"/>
      <c r="F60" s="278"/>
      <c r="G60" s="279" t="s">
        <v>789</v>
      </c>
      <c r="H60" s="278"/>
      <c r="I60" s="280" t="s">
        <v>330</v>
      </c>
    </row>
    <row r="61" spans="1:9" ht="22.5">
      <c r="A61" s="59">
        <v>7</v>
      </c>
      <c r="B61" s="275" t="s">
        <v>323</v>
      </c>
      <c r="C61" s="276"/>
      <c r="D61" s="277">
        <v>20000</v>
      </c>
      <c r="E61" s="278"/>
      <c r="F61" s="278"/>
      <c r="G61" s="279" t="s">
        <v>791</v>
      </c>
      <c r="H61" s="278"/>
      <c r="I61" s="280" t="s">
        <v>318</v>
      </c>
    </row>
    <row r="62" spans="1:9" ht="22.5">
      <c r="A62" s="59">
        <v>8</v>
      </c>
      <c r="B62" s="281" t="s">
        <v>792</v>
      </c>
      <c r="C62" s="276"/>
      <c r="D62" s="277">
        <v>20000</v>
      </c>
      <c r="E62" s="278"/>
      <c r="F62" s="278"/>
      <c r="G62" s="279" t="s">
        <v>791</v>
      </c>
      <c r="H62" s="278"/>
      <c r="I62" s="280" t="s">
        <v>793</v>
      </c>
    </row>
    <row r="63" spans="1:9" ht="12.75">
      <c r="A63" s="59"/>
      <c r="B63" s="282" t="s">
        <v>308</v>
      </c>
      <c r="C63" s="282"/>
      <c r="D63" s="283">
        <f>SUM(D55:D61)</f>
        <v>165000</v>
      </c>
      <c r="E63" s="278"/>
      <c r="F63" s="278"/>
      <c r="G63" s="279"/>
      <c r="H63" s="278"/>
      <c r="I63" s="280"/>
    </row>
    <row r="64" spans="1:9" ht="12">
      <c r="A64" s="466" t="s">
        <v>332</v>
      </c>
      <c r="B64" s="467"/>
      <c r="C64" s="467"/>
      <c r="D64" s="467"/>
      <c r="E64" s="467"/>
      <c r="F64" s="467"/>
      <c r="G64" s="467"/>
      <c r="H64" s="467"/>
      <c r="I64" s="468"/>
    </row>
    <row r="65" spans="1:9" ht="22.5">
      <c r="A65" s="59">
        <v>1</v>
      </c>
      <c r="B65" s="275" t="s">
        <v>317</v>
      </c>
      <c r="C65" s="276"/>
      <c r="D65" s="277">
        <v>5000</v>
      </c>
      <c r="E65" s="278"/>
      <c r="F65" s="278"/>
      <c r="G65" s="279" t="s">
        <v>788</v>
      </c>
      <c r="H65" s="278"/>
      <c r="I65" s="280" t="s">
        <v>318</v>
      </c>
    </row>
    <row r="66" spans="1:9" ht="22.5">
      <c r="A66" s="59">
        <v>2</v>
      </c>
      <c r="B66" s="275" t="s">
        <v>319</v>
      </c>
      <c r="C66" s="276"/>
      <c r="D66" s="277">
        <v>5000</v>
      </c>
      <c r="E66" s="278"/>
      <c r="F66" s="278"/>
      <c r="G66" s="279" t="s">
        <v>788</v>
      </c>
      <c r="H66" s="278"/>
      <c r="I66" s="280" t="s">
        <v>318</v>
      </c>
    </row>
    <row r="67" spans="1:9" ht="22.5">
      <c r="A67" s="59">
        <v>3</v>
      </c>
      <c r="B67" s="275" t="s">
        <v>320</v>
      </c>
      <c r="C67" s="276"/>
      <c r="D67" s="277">
        <v>10000</v>
      </c>
      <c r="E67" s="278"/>
      <c r="F67" s="278"/>
      <c r="G67" s="279" t="s">
        <v>788</v>
      </c>
      <c r="H67" s="278"/>
      <c r="I67" s="280" t="s">
        <v>318</v>
      </c>
    </row>
    <row r="68" spans="1:9" ht="22.5">
      <c r="A68" s="59">
        <v>4</v>
      </c>
      <c r="B68" s="275" t="s">
        <v>321</v>
      </c>
      <c r="C68" s="276"/>
      <c r="D68" s="277">
        <v>15000</v>
      </c>
      <c r="E68" s="278"/>
      <c r="F68" s="278"/>
      <c r="G68" s="279" t="s">
        <v>788</v>
      </c>
      <c r="H68" s="278"/>
      <c r="I68" s="280" t="s">
        <v>318</v>
      </c>
    </row>
    <row r="69" spans="1:9" ht="22.5">
      <c r="A69" s="59">
        <v>5</v>
      </c>
      <c r="B69" s="275" t="s">
        <v>322</v>
      </c>
      <c r="C69" s="276"/>
      <c r="D69" s="277">
        <v>100000</v>
      </c>
      <c r="E69" s="278"/>
      <c r="F69" s="278"/>
      <c r="G69" s="279" t="s">
        <v>789</v>
      </c>
      <c r="H69" s="278"/>
      <c r="I69" s="280" t="s">
        <v>318</v>
      </c>
    </row>
    <row r="70" spans="1:9" ht="22.5">
      <c r="A70" s="59">
        <v>6</v>
      </c>
      <c r="B70" s="275" t="s">
        <v>329</v>
      </c>
      <c r="C70" s="276"/>
      <c r="D70" s="277">
        <v>10000</v>
      </c>
      <c r="E70" s="278"/>
      <c r="F70" s="278"/>
      <c r="G70" s="279" t="s">
        <v>789</v>
      </c>
      <c r="H70" s="278"/>
      <c r="I70" s="280" t="s">
        <v>330</v>
      </c>
    </row>
    <row r="71" spans="1:9" ht="22.5">
      <c r="A71" s="59">
        <v>7</v>
      </c>
      <c r="B71" s="275" t="s">
        <v>323</v>
      </c>
      <c r="C71" s="276"/>
      <c r="D71" s="277">
        <v>20000</v>
      </c>
      <c r="E71" s="278"/>
      <c r="F71" s="278"/>
      <c r="G71" s="279" t="s">
        <v>791</v>
      </c>
      <c r="H71" s="278"/>
      <c r="I71" s="280" t="s">
        <v>318</v>
      </c>
    </row>
    <row r="72" spans="1:9" ht="22.5">
      <c r="A72" s="59">
        <v>8</v>
      </c>
      <c r="B72" s="281" t="s">
        <v>792</v>
      </c>
      <c r="C72" s="276"/>
      <c r="D72" s="277">
        <v>20000</v>
      </c>
      <c r="E72" s="278"/>
      <c r="F72" s="278"/>
      <c r="G72" s="279" t="s">
        <v>791</v>
      </c>
      <c r="H72" s="278"/>
      <c r="I72" s="280" t="s">
        <v>793</v>
      </c>
    </row>
    <row r="73" spans="1:9" ht="12.75">
      <c r="A73" s="59"/>
      <c r="B73" s="282" t="s">
        <v>308</v>
      </c>
      <c r="C73" s="282"/>
      <c r="D73" s="283">
        <f>SUM(D65:D71)</f>
        <v>165000</v>
      </c>
      <c r="E73" s="278"/>
      <c r="F73" s="278"/>
      <c r="G73" s="279"/>
      <c r="H73" s="278"/>
      <c r="I73" s="280"/>
    </row>
    <row r="74" spans="1:9" ht="12.75">
      <c r="A74" s="284"/>
      <c r="B74" s="285" t="s">
        <v>333</v>
      </c>
      <c r="C74" s="285"/>
      <c r="D74" s="268">
        <f>D73+D63+D53+D34+D15+D43</f>
        <v>690000</v>
      </c>
      <c r="E74" s="284"/>
      <c r="F74" s="284"/>
      <c r="G74" s="284"/>
      <c r="H74" s="284"/>
      <c r="I74" s="284"/>
    </row>
    <row r="75" ht="20.25" customHeight="1"/>
    <row r="76" ht="12">
      <c r="B76" s="286"/>
    </row>
  </sheetData>
  <sheetProtection/>
  <mergeCells count="16">
    <mergeCell ref="A64:I64"/>
    <mergeCell ref="A7:I7"/>
    <mergeCell ref="A16:I16"/>
    <mergeCell ref="A25:I25"/>
    <mergeCell ref="A35:I35"/>
    <mergeCell ref="A44:I44"/>
    <mergeCell ref="A54:I54"/>
    <mergeCell ref="B1:I1"/>
    <mergeCell ref="B2:I2"/>
    <mergeCell ref="B3:I3"/>
    <mergeCell ref="A5:A6"/>
    <mergeCell ref="B5:B6"/>
    <mergeCell ref="C5:F5"/>
    <mergeCell ref="G5:G6"/>
    <mergeCell ref="H5:H6"/>
    <mergeCell ref="I5:I6"/>
  </mergeCells>
  <printOptions/>
  <pageMargins left="0.64" right="0.15748031496062992" top="0.18" bottom="0.26" header="0.17" footer="0.29"/>
  <pageSetup horizontalDpi="600" verticalDpi="600" orientation="landscape" paperSize="9" scale="90" r:id="rId1"/>
</worksheet>
</file>

<file path=xl/worksheets/sheet9.xml><?xml version="1.0" encoding="utf-8"?>
<worksheet xmlns="http://schemas.openxmlformats.org/spreadsheetml/2006/main" xmlns:r="http://schemas.openxmlformats.org/officeDocument/2006/relationships">
  <dimension ref="A1:P172"/>
  <sheetViews>
    <sheetView view="pageBreakPreview" zoomScaleSheetLayoutView="100" zoomScalePageLayoutView="0" workbookViewId="0" topLeftCell="A1">
      <selection activeCell="B4" sqref="B4:I4"/>
    </sheetView>
  </sheetViews>
  <sheetFormatPr defaultColWidth="9.140625" defaultRowHeight="15"/>
  <cols>
    <col min="1" max="1" width="5.57421875" style="15" customWidth="1"/>
    <col min="2" max="2" width="57.140625" style="13" customWidth="1"/>
    <col min="3" max="3" width="10.57421875" style="28" customWidth="1"/>
    <col min="4" max="4" width="14.140625" style="28" customWidth="1"/>
    <col min="5" max="5" width="10.140625" style="28" customWidth="1"/>
    <col min="6" max="6" width="10.421875" style="28" customWidth="1"/>
    <col min="7" max="7" width="14.57421875" style="28" customWidth="1"/>
    <col min="8" max="8" width="8.00390625" style="28" customWidth="1"/>
    <col min="9" max="9" width="23.57421875" style="28" customWidth="1"/>
    <col min="10" max="10" width="0.13671875" style="13" customWidth="1"/>
    <col min="11" max="15" width="9.140625" style="13" hidden="1" customWidth="1"/>
    <col min="16" max="16384" width="9.140625" style="13" customWidth="1"/>
  </cols>
  <sheetData>
    <row r="1" spans="1:11" ht="21.75" customHeight="1">
      <c r="A1" s="10"/>
      <c r="B1" s="11"/>
      <c r="C1" s="11"/>
      <c r="D1" s="11"/>
      <c r="E1" s="11"/>
      <c r="F1" s="11"/>
      <c r="G1" s="11"/>
      <c r="H1" s="266" t="s">
        <v>189</v>
      </c>
      <c r="I1" s="8" t="s">
        <v>189</v>
      </c>
      <c r="J1" s="14"/>
      <c r="K1" s="12"/>
    </row>
    <row r="2" spans="1:11" ht="27.75" customHeight="1">
      <c r="A2" s="10"/>
      <c r="B2" s="469" t="s">
        <v>188</v>
      </c>
      <c r="C2" s="469"/>
      <c r="D2" s="469"/>
      <c r="E2" s="469"/>
      <c r="F2" s="469"/>
      <c r="G2" s="469"/>
      <c r="H2" s="469"/>
      <c r="I2" s="469"/>
      <c r="J2" s="16"/>
      <c r="K2" s="17"/>
    </row>
    <row r="3" spans="1:10" ht="12.75" customHeight="1">
      <c r="A3" s="10"/>
      <c r="B3" s="469" t="s">
        <v>885</v>
      </c>
      <c r="C3" s="469"/>
      <c r="D3" s="469"/>
      <c r="E3" s="469"/>
      <c r="F3" s="469"/>
      <c r="G3" s="469"/>
      <c r="H3" s="469"/>
      <c r="I3" s="470"/>
      <c r="J3" s="12"/>
    </row>
    <row r="4" spans="1:10" ht="12" customHeight="1">
      <c r="A4" s="10"/>
      <c r="B4" s="469" t="s">
        <v>887</v>
      </c>
      <c r="C4" s="469"/>
      <c r="D4" s="469"/>
      <c r="E4" s="469"/>
      <c r="F4" s="469"/>
      <c r="G4" s="469"/>
      <c r="H4" s="469"/>
      <c r="I4" s="469"/>
      <c r="J4" s="12"/>
    </row>
    <row r="5" spans="1:9" ht="17.25" customHeight="1">
      <c r="A5" s="471" t="s">
        <v>178</v>
      </c>
      <c r="B5" s="472" t="s">
        <v>3</v>
      </c>
      <c r="C5" s="473" t="s">
        <v>179</v>
      </c>
      <c r="D5" s="473"/>
      <c r="E5" s="473"/>
      <c r="F5" s="473"/>
      <c r="G5" s="473" t="s">
        <v>5</v>
      </c>
      <c r="H5" s="473" t="s">
        <v>180</v>
      </c>
      <c r="I5" s="474" t="s">
        <v>7</v>
      </c>
    </row>
    <row r="6" spans="1:9" ht="39" customHeight="1">
      <c r="A6" s="471"/>
      <c r="B6" s="472"/>
      <c r="C6" s="18" t="s">
        <v>8</v>
      </c>
      <c r="D6" s="18" t="s">
        <v>214</v>
      </c>
      <c r="E6" s="18" t="s">
        <v>10</v>
      </c>
      <c r="F6" s="18" t="s">
        <v>215</v>
      </c>
      <c r="G6" s="473"/>
      <c r="H6" s="473"/>
      <c r="I6" s="474"/>
    </row>
    <row r="7" spans="2:9" ht="18" customHeight="1">
      <c r="B7" s="346" t="s">
        <v>360</v>
      </c>
      <c r="C7" s="18"/>
      <c r="D7" s="18"/>
      <c r="E7" s="18"/>
      <c r="F7" s="18"/>
      <c r="G7" s="18"/>
      <c r="H7" s="18"/>
      <c r="I7" s="267"/>
    </row>
    <row r="8" spans="1:9" ht="15.75" customHeight="1">
      <c r="A8" s="41">
        <v>1</v>
      </c>
      <c r="B8" s="61" t="s">
        <v>216</v>
      </c>
      <c r="C8" s="61"/>
      <c r="D8" s="61"/>
      <c r="E8" s="61"/>
      <c r="F8" s="61"/>
      <c r="G8" s="61"/>
      <c r="H8" s="61"/>
      <c r="I8" s="61"/>
    </row>
    <row r="9" spans="1:9" ht="15.75" customHeight="1">
      <c r="A9" s="15" t="s">
        <v>458</v>
      </c>
      <c r="B9" s="61" t="s">
        <v>217</v>
      </c>
      <c r="C9" s="61"/>
      <c r="D9" s="61"/>
      <c r="E9" s="61"/>
      <c r="F9" s="61"/>
      <c r="G9" s="61"/>
      <c r="H9" s="61"/>
      <c r="I9" s="61"/>
    </row>
    <row r="10" spans="1:9" ht="15.75" customHeight="1">
      <c r="A10" s="61"/>
      <c r="B10" s="61" t="s">
        <v>218</v>
      </c>
      <c r="C10" s="61"/>
      <c r="D10" s="41">
        <v>10</v>
      </c>
      <c r="E10" s="61"/>
      <c r="F10" s="41">
        <v>10</v>
      </c>
      <c r="G10" s="41" t="s">
        <v>219</v>
      </c>
      <c r="H10" s="61"/>
      <c r="I10" s="41" t="s">
        <v>220</v>
      </c>
    </row>
    <row r="11" spans="1:9" ht="15.75" customHeight="1">
      <c r="A11" s="61"/>
      <c r="B11" s="61" t="s">
        <v>222</v>
      </c>
      <c r="C11" s="61"/>
      <c r="D11" s="41">
        <v>5</v>
      </c>
      <c r="E11" s="61"/>
      <c r="F11" s="41">
        <v>5</v>
      </c>
      <c r="G11" s="41" t="s">
        <v>183</v>
      </c>
      <c r="H11" s="61"/>
      <c r="I11" s="41" t="s">
        <v>220</v>
      </c>
    </row>
    <row r="12" spans="1:9" ht="15.75" customHeight="1">
      <c r="A12" s="61"/>
      <c r="B12" s="61" t="s">
        <v>223</v>
      </c>
      <c r="C12" s="61"/>
      <c r="D12" s="41">
        <v>15</v>
      </c>
      <c r="E12" s="61"/>
      <c r="F12" s="41">
        <v>15</v>
      </c>
      <c r="G12" s="61"/>
      <c r="H12" s="61"/>
      <c r="I12" s="61"/>
    </row>
    <row r="13" spans="1:9" ht="15.75" customHeight="1">
      <c r="A13" s="15" t="s">
        <v>196</v>
      </c>
      <c r="B13" s="61" t="s">
        <v>224</v>
      </c>
      <c r="C13" s="61"/>
      <c r="D13" s="61"/>
      <c r="E13" s="61"/>
      <c r="F13" s="61"/>
      <c r="G13" s="61"/>
      <c r="H13" s="61"/>
      <c r="I13" s="61"/>
    </row>
    <row r="14" spans="1:9" ht="15.75" customHeight="1">
      <c r="A14" s="61"/>
      <c r="B14" s="61" t="s">
        <v>218</v>
      </c>
      <c r="C14" s="61"/>
      <c r="D14" s="41">
        <v>30</v>
      </c>
      <c r="E14" s="61"/>
      <c r="F14" s="41">
        <v>30</v>
      </c>
      <c r="G14" s="41" t="s">
        <v>219</v>
      </c>
      <c r="H14" s="61"/>
      <c r="I14" s="41" t="s">
        <v>220</v>
      </c>
    </row>
    <row r="15" spans="1:16" ht="15.75" customHeight="1">
      <c r="A15" s="61"/>
      <c r="B15" s="61" t="s">
        <v>225</v>
      </c>
      <c r="C15" s="61"/>
      <c r="D15" s="41">
        <v>10</v>
      </c>
      <c r="E15" s="61"/>
      <c r="F15" s="41">
        <v>10</v>
      </c>
      <c r="G15" s="41" t="s">
        <v>186</v>
      </c>
      <c r="H15" s="61"/>
      <c r="I15" s="41" t="s">
        <v>220</v>
      </c>
      <c r="P15" s="12"/>
    </row>
    <row r="16" spans="1:16" ht="15.75" customHeight="1">
      <c r="A16" s="61"/>
      <c r="B16" s="61" t="s">
        <v>168</v>
      </c>
      <c r="C16" s="61"/>
      <c r="D16" s="41">
        <v>10</v>
      </c>
      <c r="E16" s="61"/>
      <c r="F16" s="41">
        <v>10</v>
      </c>
      <c r="G16" s="41" t="s">
        <v>219</v>
      </c>
      <c r="H16" s="61"/>
      <c r="I16" s="41" t="s">
        <v>220</v>
      </c>
      <c r="P16" s="12"/>
    </row>
    <row r="17" spans="1:16" ht="15.75" customHeight="1">
      <c r="A17" s="61"/>
      <c r="B17" s="61" t="s">
        <v>222</v>
      </c>
      <c r="C17" s="61"/>
      <c r="D17" s="41">
        <v>10</v>
      </c>
      <c r="E17" s="61"/>
      <c r="F17" s="41">
        <v>10</v>
      </c>
      <c r="G17" s="41" t="s">
        <v>183</v>
      </c>
      <c r="H17" s="61"/>
      <c r="I17" s="41" t="s">
        <v>220</v>
      </c>
      <c r="P17" s="12"/>
    </row>
    <row r="18" spans="1:16" ht="15.75" customHeight="1">
      <c r="A18" s="61"/>
      <c r="B18" s="61" t="s">
        <v>223</v>
      </c>
      <c r="C18" s="61"/>
      <c r="D18" s="41">
        <v>60</v>
      </c>
      <c r="E18" s="61"/>
      <c r="F18" s="41">
        <v>60</v>
      </c>
      <c r="G18" s="61"/>
      <c r="H18" s="61"/>
      <c r="I18" s="61"/>
      <c r="P18" s="12"/>
    </row>
    <row r="19" spans="1:16" ht="15.75" customHeight="1">
      <c r="A19" s="15" t="s">
        <v>198</v>
      </c>
      <c r="B19" s="61" t="s">
        <v>226</v>
      </c>
      <c r="C19" s="61"/>
      <c r="D19" s="61"/>
      <c r="E19" s="61"/>
      <c r="F19" s="61"/>
      <c r="G19" s="61"/>
      <c r="H19" s="61"/>
      <c r="I19" s="61"/>
      <c r="P19" s="12"/>
    </row>
    <row r="20" spans="2:16" ht="15.75" customHeight="1">
      <c r="B20" s="61" t="s">
        <v>218</v>
      </c>
      <c r="C20" s="61"/>
      <c r="D20" s="41">
        <v>30</v>
      </c>
      <c r="E20" s="61"/>
      <c r="F20" s="41">
        <v>30</v>
      </c>
      <c r="G20" s="41" t="s">
        <v>219</v>
      </c>
      <c r="H20" s="61"/>
      <c r="I20" s="41" t="s">
        <v>220</v>
      </c>
      <c r="P20" s="12"/>
    </row>
    <row r="21" spans="2:16" ht="15.75" customHeight="1">
      <c r="B21" s="61" t="s">
        <v>221</v>
      </c>
      <c r="C21" s="61"/>
      <c r="D21" s="41">
        <v>60</v>
      </c>
      <c r="E21" s="61"/>
      <c r="F21" s="41">
        <v>60</v>
      </c>
      <c r="G21" s="41" t="s">
        <v>227</v>
      </c>
      <c r="H21" s="61"/>
      <c r="I21" s="41" t="s">
        <v>220</v>
      </c>
      <c r="P21" s="12"/>
    </row>
    <row r="22" spans="1:16" ht="15.75" customHeight="1">
      <c r="A22" s="61"/>
      <c r="B22" s="61" t="s">
        <v>168</v>
      </c>
      <c r="C22" s="61"/>
      <c r="D22" s="41">
        <v>10</v>
      </c>
      <c r="E22" s="61"/>
      <c r="F22" s="41">
        <v>10</v>
      </c>
      <c r="G22" s="41" t="s">
        <v>219</v>
      </c>
      <c r="H22" s="61"/>
      <c r="I22" s="41" t="s">
        <v>220</v>
      </c>
      <c r="P22" s="12"/>
    </row>
    <row r="23" spans="2:16" ht="15.75" customHeight="1">
      <c r="B23" s="61" t="s">
        <v>223</v>
      </c>
      <c r="C23" s="61"/>
      <c r="D23" s="41">
        <v>100</v>
      </c>
      <c r="E23" s="61"/>
      <c r="F23" s="41">
        <v>100</v>
      </c>
      <c r="G23" s="61"/>
      <c r="H23" s="61"/>
      <c r="I23" s="61"/>
      <c r="P23" s="12"/>
    </row>
    <row r="24" spans="1:16" ht="15.75" customHeight="1">
      <c r="A24" s="15" t="s">
        <v>199</v>
      </c>
      <c r="B24" s="61" t="s">
        <v>228</v>
      </c>
      <c r="C24" s="61"/>
      <c r="D24" s="61"/>
      <c r="E24" s="61"/>
      <c r="F24" s="61"/>
      <c r="G24" s="61"/>
      <c r="H24" s="61"/>
      <c r="I24" s="61"/>
      <c r="P24" s="12"/>
    </row>
    <row r="25" spans="2:16" ht="15.75" customHeight="1">
      <c r="B25" s="61" t="s">
        <v>218</v>
      </c>
      <c r="C25" s="61"/>
      <c r="D25" s="41">
        <v>20</v>
      </c>
      <c r="E25" s="61"/>
      <c r="F25" s="41">
        <v>20</v>
      </c>
      <c r="G25" s="41" t="s">
        <v>219</v>
      </c>
      <c r="H25" s="61"/>
      <c r="I25" s="41" t="s">
        <v>220</v>
      </c>
      <c r="P25" s="12"/>
    </row>
    <row r="26" spans="2:16" ht="15.75" customHeight="1">
      <c r="B26" s="61" t="s">
        <v>229</v>
      </c>
      <c r="C26" s="61"/>
      <c r="D26" s="41">
        <v>20</v>
      </c>
      <c r="E26" s="61"/>
      <c r="F26" s="41">
        <v>20</v>
      </c>
      <c r="G26" s="41" t="s">
        <v>186</v>
      </c>
      <c r="H26" s="61"/>
      <c r="I26" s="41" t="s">
        <v>220</v>
      </c>
      <c r="P26" s="12"/>
    </row>
    <row r="27" spans="2:16" ht="15.75" customHeight="1">
      <c r="B27" s="61" t="s">
        <v>223</v>
      </c>
      <c r="C27" s="61"/>
      <c r="D27" s="41">
        <v>40</v>
      </c>
      <c r="E27" s="61"/>
      <c r="F27" s="15">
        <v>40</v>
      </c>
      <c r="G27" s="41" t="s">
        <v>189</v>
      </c>
      <c r="H27" s="61"/>
      <c r="I27" s="41" t="s">
        <v>189</v>
      </c>
      <c r="P27" s="12"/>
    </row>
    <row r="28" spans="1:16" ht="15.75" customHeight="1">
      <c r="A28" s="15" t="s">
        <v>459</v>
      </c>
      <c r="B28" s="61" t="s">
        <v>230</v>
      </c>
      <c r="C28" s="61"/>
      <c r="D28" s="61"/>
      <c r="E28" s="61"/>
      <c r="F28" s="61"/>
      <c r="G28" s="61"/>
      <c r="H28" s="61"/>
      <c r="I28" s="61"/>
      <c r="P28" s="12"/>
    </row>
    <row r="29" spans="2:16" ht="15.75" customHeight="1">
      <c r="B29" s="61" t="s">
        <v>218</v>
      </c>
      <c r="C29" s="61"/>
      <c r="D29" s="41">
        <v>20</v>
      </c>
      <c r="E29" s="61"/>
      <c r="F29" s="41">
        <v>20</v>
      </c>
      <c r="G29" s="41" t="s">
        <v>219</v>
      </c>
      <c r="H29" s="61"/>
      <c r="I29" s="41" t="s">
        <v>220</v>
      </c>
      <c r="P29" s="12"/>
    </row>
    <row r="30" spans="2:16" ht="15.75" customHeight="1">
      <c r="B30" s="61" t="s">
        <v>223</v>
      </c>
      <c r="C30" s="61"/>
      <c r="D30" s="41">
        <v>20</v>
      </c>
      <c r="E30" s="61"/>
      <c r="F30" s="15">
        <v>20</v>
      </c>
      <c r="G30" s="61"/>
      <c r="H30" s="61"/>
      <c r="I30" s="61"/>
      <c r="P30" s="12"/>
    </row>
    <row r="31" spans="1:16" ht="15.75" customHeight="1">
      <c r="A31" s="15" t="s">
        <v>460</v>
      </c>
      <c r="B31" s="61" t="s">
        <v>231</v>
      </c>
      <c r="C31" s="61"/>
      <c r="D31" s="61"/>
      <c r="E31" s="61"/>
      <c r="F31" s="61"/>
      <c r="G31" s="61"/>
      <c r="H31" s="61"/>
      <c r="I31" s="61"/>
      <c r="P31" s="12"/>
    </row>
    <row r="32" spans="1:16" ht="15.75" customHeight="1">
      <c r="A32" s="15" t="s">
        <v>202</v>
      </c>
      <c r="B32" s="61" t="s">
        <v>232</v>
      </c>
      <c r="C32" s="61"/>
      <c r="D32" s="61"/>
      <c r="E32" s="61"/>
      <c r="F32" s="61"/>
      <c r="G32" s="61"/>
      <c r="H32" s="61"/>
      <c r="I32" s="61"/>
      <c r="P32" s="12"/>
    </row>
    <row r="33" spans="2:16" ht="15.75" customHeight="1">
      <c r="B33" s="61" t="s">
        <v>218</v>
      </c>
      <c r="C33" s="61"/>
      <c r="D33" s="41">
        <v>10</v>
      </c>
      <c r="E33" s="61"/>
      <c r="F33" s="41">
        <v>10</v>
      </c>
      <c r="G33" s="41" t="s">
        <v>219</v>
      </c>
      <c r="H33" s="61"/>
      <c r="I33" s="41" t="s">
        <v>220</v>
      </c>
      <c r="P33" s="12"/>
    </row>
    <row r="34" spans="2:16" ht="15.75" customHeight="1">
      <c r="B34" s="61" t="s">
        <v>222</v>
      </c>
      <c r="C34" s="61"/>
      <c r="D34" s="41">
        <v>5</v>
      </c>
      <c r="E34" s="61"/>
      <c r="F34" s="41">
        <v>5</v>
      </c>
      <c r="G34" s="15" t="s">
        <v>183</v>
      </c>
      <c r="H34" s="61"/>
      <c r="I34" s="41" t="s">
        <v>220</v>
      </c>
      <c r="P34" s="12"/>
    </row>
    <row r="35" spans="2:16" ht="15.75" customHeight="1">
      <c r="B35" s="61" t="s">
        <v>223</v>
      </c>
      <c r="C35" s="61"/>
      <c r="D35" s="41">
        <v>15</v>
      </c>
      <c r="E35" s="61"/>
      <c r="F35" s="41">
        <v>15</v>
      </c>
      <c r="G35" s="61"/>
      <c r="H35" s="61"/>
      <c r="I35" s="61"/>
      <c r="P35" s="12"/>
    </row>
    <row r="36" spans="1:16" ht="15.75" customHeight="1">
      <c r="A36" s="15" t="s">
        <v>203</v>
      </c>
      <c r="B36" s="61" t="s">
        <v>233</v>
      </c>
      <c r="C36" s="61"/>
      <c r="D36" s="61"/>
      <c r="E36" s="61"/>
      <c r="F36" s="61"/>
      <c r="G36" s="61"/>
      <c r="H36" s="61"/>
      <c r="I36" s="61"/>
      <c r="P36" s="12"/>
    </row>
    <row r="37" spans="2:16" ht="15.75" customHeight="1">
      <c r="B37" s="61" t="s">
        <v>218</v>
      </c>
      <c r="C37" s="61"/>
      <c r="D37" s="41">
        <v>20</v>
      </c>
      <c r="E37" s="61"/>
      <c r="F37" s="41">
        <v>20</v>
      </c>
      <c r="G37" s="41" t="s">
        <v>219</v>
      </c>
      <c r="H37" s="61"/>
      <c r="I37" s="41" t="s">
        <v>220</v>
      </c>
      <c r="P37" s="12"/>
    </row>
    <row r="38" spans="2:16" ht="15.75" customHeight="1">
      <c r="B38" s="61" t="s">
        <v>222</v>
      </c>
      <c r="C38" s="61"/>
      <c r="D38" s="41">
        <v>5</v>
      </c>
      <c r="E38" s="61"/>
      <c r="F38" s="41">
        <v>5</v>
      </c>
      <c r="G38" s="41" t="s">
        <v>183</v>
      </c>
      <c r="H38" s="61"/>
      <c r="I38" s="41" t="s">
        <v>220</v>
      </c>
      <c r="P38" s="12"/>
    </row>
    <row r="39" spans="2:16" ht="15.75" customHeight="1">
      <c r="B39" s="61" t="s">
        <v>223</v>
      </c>
      <c r="C39" s="61"/>
      <c r="D39" s="41">
        <v>25</v>
      </c>
      <c r="E39" s="61"/>
      <c r="F39" s="41">
        <v>25</v>
      </c>
      <c r="G39" s="61"/>
      <c r="H39" s="61"/>
      <c r="I39" s="61" t="s">
        <v>189</v>
      </c>
      <c r="P39" s="12"/>
    </row>
    <row r="40" spans="1:16" ht="15.75" customHeight="1">
      <c r="A40" s="15" t="s">
        <v>234</v>
      </c>
      <c r="B40" s="61" t="s">
        <v>235</v>
      </c>
      <c r="C40" s="61"/>
      <c r="D40" s="61"/>
      <c r="E40" s="61"/>
      <c r="F40" s="61"/>
      <c r="G40" s="61"/>
      <c r="H40" s="61"/>
      <c r="I40" s="61" t="s">
        <v>189</v>
      </c>
      <c r="P40" s="12"/>
    </row>
    <row r="41" spans="2:16" ht="15.75" customHeight="1">
      <c r="B41" s="61" t="s">
        <v>218</v>
      </c>
      <c r="C41" s="61"/>
      <c r="D41" s="41">
        <v>20</v>
      </c>
      <c r="E41" s="61"/>
      <c r="F41" s="41">
        <v>20</v>
      </c>
      <c r="G41" s="41" t="s">
        <v>219</v>
      </c>
      <c r="H41" s="61"/>
      <c r="I41" s="41" t="s">
        <v>220</v>
      </c>
      <c r="P41" s="12"/>
    </row>
    <row r="42" spans="2:16" ht="15.75" customHeight="1">
      <c r="B42" s="61" t="s">
        <v>238</v>
      </c>
      <c r="C42" s="61"/>
      <c r="D42" s="41">
        <v>5</v>
      </c>
      <c r="E42" s="61"/>
      <c r="F42" s="41">
        <v>5</v>
      </c>
      <c r="G42" s="41" t="s">
        <v>183</v>
      </c>
      <c r="H42" s="61"/>
      <c r="I42" s="41" t="s">
        <v>220</v>
      </c>
      <c r="P42" s="12"/>
    </row>
    <row r="43" spans="2:16" ht="15.75" customHeight="1">
      <c r="B43" s="61" t="s">
        <v>229</v>
      </c>
      <c r="C43" s="61"/>
      <c r="D43" s="41">
        <v>30</v>
      </c>
      <c r="E43" s="61"/>
      <c r="F43" s="41">
        <v>30</v>
      </c>
      <c r="G43" s="41" t="s">
        <v>186</v>
      </c>
      <c r="H43" s="61"/>
      <c r="I43" s="41" t="s">
        <v>220</v>
      </c>
      <c r="P43" s="12"/>
    </row>
    <row r="44" spans="2:16" ht="15.75" customHeight="1">
      <c r="B44" s="61" t="s">
        <v>223</v>
      </c>
      <c r="C44" s="61"/>
      <c r="D44" s="41">
        <v>55</v>
      </c>
      <c r="E44" s="61"/>
      <c r="F44" s="41">
        <v>55</v>
      </c>
      <c r="G44" s="61"/>
      <c r="H44" s="61"/>
      <c r="I44" s="61" t="s">
        <v>189</v>
      </c>
      <c r="P44" s="12"/>
    </row>
    <row r="45" spans="1:16" ht="15.75" customHeight="1">
      <c r="A45" s="15" t="s">
        <v>239</v>
      </c>
      <c r="B45" s="61" t="s">
        <v>240</v>
      </c>
      <c r="C45" s="61"/>
      <c r="D45" s="41"/>
      <c r="E45" s="61"/>
      <c r="F45" s="41"/>
      <c r="G45" s="61"/>
      <c r="H45" s="61"/>
      <c r="I45" s="61" t="s">
        <v>189</v>
      </c>
      <c r="P45" s="12"/>
    </row>
    <row r="46" spans="2:16" ht="15.75" customHeight="1">
      <c r="B46" s="61" t="s">
        <v>218</v>
      </c>
      <c r="C46" s="61"/>
      <c r="D46" s="41">
        <v>20</v>
      </c>
      <c r="E46" s="61"/>
      <c r="F46" s="41">
        <v>20</v>
      </c>
      <c r="G46" s="41" t="s">
        <v>219</v>
      </c>
      <c r="H46" s="61"/>
      <c r="I46" s="41" t="s">
        <v>220</v>
      </c>
      <c r="P46" s="12"/>
    </row>
    <row r="47" spans="2:16" ht="15.75" customHeight="1">
      <c r="B47" s="61" t="s">
        <v>222</v>
      </c>
      <c r="C47" s="61"/>
      <c r="D47" s="41">
        <v>5</v>
      </c>
      <c r="E47" s="61"/>
      <c r="F47" s="41">
        <v>5</v>
      </c>
      <c r="G47" s="41" t="s">
        <v>183</v>
      </c>
      <c r="H47" s="61"/>
      <c r="I47" s="41" t="s">
        <v>220</v>
      </c>
      <c r="P47" s="12"/>
    </row>
    <row r="48" spans="2:16" ht="15.75" customHeight="1">
      <c r="B48" s="61" t="s">
        <v>754</v>
      </c>
      <c r="C48" s="61"/>
      <c r="D48" s="41">
        <v>15</v>
      </c>
      <c r="E48" s="61"/>
      <c r="F48" s="41">
        <v>15</v>
      </c>
      <c r="G48" s="41" t="s">
        <v>219</v>
      </c>
      <c r="H48" s="61"/>
      <c r="I48" s="41" t="s">
        <v>220</v>
      </c>
      <c r="P48" s="12"/>
    </row>
    <row r="49" spans="2:16" ht="15.75" customHeight="1">
      <c r="B49" s="61" t="s">
        <v>755</v>
      </c>
      <c r="C49" s="61"/>
      <c r="D49" s="41">
        <v>30</v>
      </c>
      <c r="E49" s="61"/>
      <c r="F49" s="41">
        <v>30</v>
      </c>
      <c r="G49" s="41" t="s">
        <v>219</v>
      </c>
      <c r="H49" s="61"/>
      <c r="I49" s="41" t="s">
        <v>220</v>
      </c>
      <c r="P49" s="12"/>
    </row>
    <row r="50" spans="2:16" ht="15.75" customHeight="1">
      <c r="B50" s="61" t="s">
        <v>229</v>
      </c>
      <c r="C50" s="61"/>
      <c r="D50" s="41">
        <v>30</v>
      </c>
      <c r="E50" s="61"/>
      <c r="F50" s="41">
        <v>30</v>
      </c>
      <c r="G50" s="41" t="s">
        <v>186</v>
      </c>
      <c r="H50" s="61"/>
      <c r="I50" s="41" t="s">
        <v>220</v>
      </c>
      <c r="P50" s="12"/>
    </row>
    <row r="51" spans="2:16" ht="15.75" customHeight="1">
      <c r="B51" s="61" t="s">
        <v>223</v>
      </c>
      <c r="C51" s="61"/>
      <c r="D51" s="41">
        <v>100</v>
      </c>
      <c r="E51" s="61"/>
      <c r="F51" s="41">
        <v>100</v>
      </c>
      <c r="G51" s="61"/>
      <c r="H51" s="61"/>
      <c r="I51" s="61" t="s">
        <v>189</v>
      </c>
      <c r="P51" s="12"/>
    </row>
    <row r="52" spans="1:16" ht="15.75" customHeight="1">
      <c r="A52" s="15" t="s">
        <v>462</v>
      </c>
      <c r="B52" s="61" t="s">
        <v>241</v>
      </c>
      <c r="C52" s="61"/>
      <c r="D52" s="41"/>
      <c r="E52" s="61"/>
      <c r="F52" s="41"/>
      <c r="G52" s="61"/>
      <c r="H52" s="61"/>
      <c r="I52" s="61" t="s">
        <v>189</v>
      </c>
      <c r="P52" s="12"/>
    </row>
    <row r="53" spans="2:16" ht="15.75" customHeight="1">
      <c r="B53" s="61" t="s">
        <v>218</v>
      </c>
      <c r="C53" s="61"/>
      <c r="D53" s="41">
        <v>20</v>
      </c>
      <c r="E53" s="61"/>
      <c r="F53" s="41">
        <v>20</v>
      </c>
      <c r="G53" s="41" t="s">
        <v>219</v>
      </c>
      <c r="H53" s="61"/>
      <c r="I53" s="41" t="s">
        <v>220</v>
      </c>
      <c r="P53" s="12"/>
    </row>
    <row r="54" spans="2:16" ht="15.75" customHeight="1">
      <c r="B54" s="61" t="s">
        <v>222</v>
      </c>
      <c r="C54" s="61"/>
      <c r="D54" s="41">
        <v>5</v>
      </c>
      <c r="E54" s="61"/>
      <c r="F54" s="41">
        <v>5</v>
      </c>
      <c r="G54" s="41" t="s">
        <v>183</v>
      </c>
      <c r="H54" s="61"/>
      <c r="I54" s="41" t="s">
        <v>220</v>
      </c>
      <c r="P54" s="12"/>
    </row>
    <row r="55" spans="2:16" ht="15.75" customHeight="1">
      <c r="B55" s="61" t="s">
        <v>242</v>
      </c>
      <c r="C55" s="61"/>
      <c r="D55" s="41">
        <v>30</v>
      </c>
      <c r="E55" s="61"/>
      <c r="F55" s="41">
        <v>30</v>
      </c>
      <c r="G55" s="41" t="s">
        <v>186</v>
      </c>
      <c r="H55" s="61"/>
      <c r="I55" s="41" t="s">
        <v>220</v>
      </c>
      <c r="P55" s="12"/>
    </row>
    <row r="56" spans="2:16" ht="15.75" customHeight="1">
      <c r="B56" s="61" t="s">
        <v>754</v>
      </c>
      <c r="C56" s="61"/>
      <c r="D56" s="41">
        <v>15</v>
      </c>
      <c r="E56" s="61"/>
      <c r="F56" s="41">
        <v>15</v>
      </c>
      <c r="G56" s="41" t="s">
        <v>219</v>
      </c>
      <c r="H56" s="61"/>
      <c r="I56" s="41" t="s">
        <v>220</v>
      </c>
      <c r="P56" s="12"/>
    </row>
    <row r="57" spans="2:16" ht="15.75" customHeight="1">
      <c r="B57" s="61" t="s">
        <v>755</v>
      </c>
      <c r="C57" s="61"/>
      <c r="D57" s="41">
        <v>30</v>
      </c>
      <c r="E57" s="61"/>
      <c r="F57" s="41">
        <v>30</v>
      </c>
      <c r="G57" s="41" t="s">
        <v>219</v>
      </c>
      <c r="H57" s="61"/>
      <c r="I57" s="41" t="s">
        <v>220</v>
      </c>
      <c r="P57" s="12"/>
    </row>
    <row r="58" spans="2:16" ht="15.75" customHeight="1">
      <c r="B58" s="61" t="s">
        <v>223</v>
      </c>
      <c r="C58" s="61"/>
      <c r="D58" s="41">
        <v>100</v>
      </c>
      <c r="E58" s="61"/>
      <c r="F58" s="41">
        <v>100</v>
      </c>
      <c r="G58" s="41"/>
      <c r="H58" s="61"/>
      <c r="I58" s="61" t="s">
        <v>189</v>
      </c>
      <c r="P58" s="12"/>
    </row>
    <row r="59" spans="1:16" ht="15.75" customHeight="1">
      <c r="A59" s="15" t="s">
        <v>461</v>
      </c>
      <c r="B59" s="61" t="s">
        <v>243</v>
      </c>
      <c r="C59" s="61"/>
      <c r="D59" s="41"/>
      <c r="E59" s="61"/>
      <c r="F59" s="41"/>
      <c r="G59" s="41"/>
      <c r="H59" s="61"/>
      <c r="I59" s="61" t="s">
        <v>189</v>
      </c>
      <c r="P59" s="12"/>
    </row>
    <row r="60" spans="1:16" ht="15.75" customHeight="1">
      <c r="A60" s="15" t="s">
        <v>244</v>
      </c>
      <c r="B60" s="61" t="s">
        <v>245</v>
      </c>
      <c r="C60" s="61"/>
      <c r="D60" s="41"/>
      <c r="E60" s="61"/>
      <c r="F60" s="41"/>
      <c r="G60" s="41"/>
      <c r="H60" s="61"/>
      <c r="I60" s="61" t="s">
        <v>189</v>
      </c>
      <c r="P60" s="12"/>
    </row>
    <row r="61" spans="2:16" ht="15.75" customHeight="1">
      <c r="B61" s="61" t="s">
        <v>218</v>
      </c>
      <c r="C61" s="61"/>
      <c r="D61" s="41">
        <v>10</v>
      </c>
      <c r="E61" s="61"/>
      <c r="F61" s="41">
        <v>10</v>
      </c>
      <c r="G61" s="41" t="s">
        <v>219</v>
      </c>
      <c r="H61" s="61"/>
      <c r="I61" s="41" t="s">
        <v>220</v>
      </c>
      <c r="P61" s="12"/>
    </row>
    <row r="62" spans="2:16" ht="15.75" customHeight="1">
      <c r="B62" s="61" t="s">
        <v>222</v>
      </c>
      <c r="C62" s="61"/>
      <c r="D62" s="41">
        <v>5</v>
      </c>
      <c r="E62" s="61"/>
      <c r="F62" s="41">
        <v>5</v>
      </c>
      <c r="G62" s="41" t="s">
        <v>183</v>
      </c>
      <c r="H62" s="61"/>
      <c r="I62" s="41" t="s">
        <v>220</v>
      </c>
      <c r="P62" s="12"/>
    </row>
    <row r="63" spans="2:16" ht="15.75" customHeight="1">
      <c r="B63" s="61" t="s">
        <v>223</v>
      </c>
      <c r="C63" s="61"/>
      <c r="D63" s="41">
        <v>15</v>
      </c>
      <c r="E63" s="61"/>
      <c r="F63" s="41">
        <v>15</v>
      </c>
      <c r="G63" s="41"/>
      <c r="H63" s="61"/>
      <c r="I63" s="41" t="s">
        <v>189</v>
      </c>
      <c r="P63" s="12"/>
    </row>
    <row r="64" spans="1:16" ht="15.75" customHeight="1">
      <c r="A64" s="15" t="s">
        <v>246</v>
      </c>
      <c r="B64" s="61" t="s">
        <v>247</v>
      </c>
      <c r="C64" s="61"/>
      <c r="D64" s="41" t="s">
        <v>189</v>
      </c>
      <c r="E64" s="61"/>
      <c r="F64" s="41"/>
      <c r="G64" s="41"/>
      <c r="H64" s="61"/>
      <c r="I64" s="41" t="s">
        <v>189</v>
      </c>
      <c r="P64" s="12"/>
    </row>
    <row r="65" spans="2:16" ht="15.75" customHeight="1">
      <c r="B65" s="61" t="s">
        <v>218</v>
      </c>
      <c r="C65" s="61"/>
      <c r="D65" s="41">
        <v>20</v>
      </c>
      <c r="E65" s="61"/>
      <c r="F65" s="41">
        <v>20</v>
      </c>
      <c r="G65" s="41" t="s">
        <v>219</v>
      </c>
      <c r="H65" s="61"/>
      <c r="I65" s="41" t="s">
        <v>220</v>
      </c>
      <c r="P65" s="12"/>
    </row>
    <row r="66" spans="2:16" ht="15.75" customHeight="1">
      <c r="B66" s="61" t="s">
        <v>223</v>
      </c>
      <c r="C66" s="61"/>
      <c r="D66" s="41">
        <v>20</v>
      </c>
      <c r="E66" s="61"/>
      <c r="F66" s="41">
        <v>20</v>
      </c>
      <c r="G66" s="41"/>
      <c r="H66" s="61"/>
      <c r="I66" s="61" t="s">
        <v>189</v>
      </c>
      <c r="P66" s="12"/>
    </row>
    <row r="67" spans="1:16" ht="15.75" customHeight="1">
      <c r="A67" s="15" t="s">
        <v>248</v>
      </c>
      <c r="B67" s="61" t="s">
        <v>249</v>
      </c>
      <c r="C67" s="61"/>
      <c r="D67" s="41"/>
      <c r="E67" s="61"/>
      <c r="F67" s="41"/>
      <c r="G67" s="41"/>
      <c r="H67" s="61"/>
      <c r="I67" s="61" t="s">
        <v>189</v>
      </c>
      <c r="P67" s="12"/>
    </row>
    <row r="68" spans="2:16" ht="15.75" customHeight="1">
      <c r="B68" s="61" t="s">
        <v>218</v>
      </c>
      <c r="C68" s="61"/>
      <c r="D68" s="41">
        <v>45</v>
      </c>
      <c r="E68" s="61"/>
      <c r="F68" s="41">
        <v>45</v>
      </c>
      <c r="G68" s="41" t="s">
        <v>219</v>
      </c>
      <c r="H68" s="61"/>
      <c r="I68" s="41" t="s">
        <v>220</v>
      </c>
      <c r="P68" s="12"/>
    </row>
    <row r="69" spans="2:16" ht="15.75" customHeight="1">
      <c r="B69" s="61" t="s">
        <v>229</v>
      </c>
      <c r="C69" s="61"/>
      <c r="D69" s="41">
        <v>40</v>
      </c>
      <c r="E69" s="61"/>
      <c r="F69" s="41">
        <v>40</v>
      </c>
      <c r="G69" s="41" t="s">
        <v>186</v>
      </c>
      <c r="H69" s="61"/>
      <c r="I69" s="41" t="s">
        <v>220</v>
      </c>
      <c r="P69" s="12"/>
    </row>
    <row r="70" spans="2:16" ht="15.75" customHeight="1">
      <c r="B70" s="61" t="s">
        <v>223</v>
      </c>
      <c r="C70" s="61"/>
      <c r="D70" s="41">
        <v>85</v>
      </c>
      <c r="E70" s="61"/>
      <c r="F70" s="41">
        <v>85</v>
      </c>
      <c r="G70" s="41"/>
      <c r="H70" s="61"/>
      <c r="I70" s="61" t="s">
        <v>189</v>
      </c>
      <c r="P70" s="12"/>
    </row>
    <row r="71" spans="1:16" ht="15.75" customHeight="1">
      <c r="A71" s="15" t="s">
        <v>251</v>
      </c>
      <c r="B71" s="61" t="s">
        <v>252</v>
      </c>
      <c r="C71" s="61"/>
      <c r="D71" s="41"/>
      <c r="E71" s="61"/>
      <c r="F71" s="41"/>
      <c r="G71" s="41"/>
      <c r="H71" s="61"/>
      <c r="I71" s="61" t="s">
        <v>189</v>
      </c>
      <c r="P71" s="12"/>
    </row>
    <row r="72" spans="2:16" ht="15.75" customHeight="1">
      <c r="B72" s="61" t="s">
        <v>218</v>
      </c>
      <c r="C72" s="61"/>
      <c r="D72" s="41">
        <v>15</v>
      </c>
      <c r="E72" s="61"/>
      <c r="F72" s="41">
        <v>15</v>
      </c>
      <c r="G72" s="41" t="s">
        <v>219</v>
      </c>
      <c r="H72" s="61"/>
      <c r="I72" s="41" t="s">
        <v>220</v>
      </c>
      <c r="P72" s="12"/>
    </row>
    <row r="73" spans="2:16" ht="15.75" customHeight="1">
      <c r="B73" s="61" t="s">
        <v>225</v>
      </c>
      <c r="C73" s="61"/>
      <c r="D73" s="41">
        <v>10</v>
      </c>
      <c r="E73" s="61"/>
      <c r="F73" s="41">
        <v>10</v>
      </c>
      <c r="G73" s="41" t="s">
        <v>186</v>
      </c>
      <c r="H73" s="61"/>
      <c r="I73" s="41" t="s">
        <v>220</v>
      </c>
      <c r="P73" s="12"/>
    </row>
    <row r="74" spans="2:16" ht="15.75" customHeight="1">
      <c r="B74" s="61" t="s">
        <v>222</v>
      </c>
      <c r="C74" s="61"/>
      <c r="D74" s="41">
        <v>5</v>
      </c>
      <c r="E74" s="61"/>
      <c r="F74" s="41">
        <v>5</v>
      </c>
      <c r="G74" s="41" t="s">
        <v>183</v>
      </c>
      <c r="H74" s="61"/>
      <c r="I74" s="41" t="s">
        <v>220</v>
      </c>
      <c r="P74" s="12"/>
    </row>
    <row r="75" spans="2:16" ht="15.75" customHeight="1">
      <c r="B75" s="61" t="s">
        <v>223</v>
      </c>
      <c r="C75" s="61"/>
      <c r="D75" s="41">
        <v>30</v>
      </c>
      <c r="E75" s="61"/>
      <c r="F75" s="41">
        <v>30</v>
      </c>
      <c r="G75" s="41"/>
      <c r="H75" s="61"/>
      <c r="I75" s="61" t="s">
        <v>189</v>
      </c>
      <c r="P75" s="12"/>
    </row>
    <row r="76" spans="1:16" ht="15.75" customHeight="1">
      <c r="A76" s="15" t="s">
        <v>253</v>
      </c>
      <c r="B76" s="61" t="s">
        <v>254</v>
      </c>
      <c r="C76" s="61"/>
      <c r="D76" s="41"/>
      <c r="E76" s="61"/>
      <c r="F76" s="41"/>
      <c r="G76" s="41"/>
      <c r="H76" s="61"/>
      <c r="I76" s="61" t="s">
        <v>189</v>
      </c>
      <c r="P76" s="12"/>
    </row>
    <row r="77" spans="2:16" ht="15.75" customHeight="1">
      <c r="B77" s="61" t="s">
        <v>218</v>
      </c>
      <c r="C77" s="61"/>
      <c r="D77" s="41">
        <v>15</v>
      </c>
      <c r="E77" s="61"/>
      <c r="F77" s="41">
        <v>15</v>
      </c>
      <c r="G77" s="41" t="s">
        <v>219</v>
      </c>
      <c r="H77" s="61"/>
      <c r="I77" s="41" t="s">
        <v>220</v>
      </c>
      <c r="P77" s="12"/>
    </row>
    <row r="78" spans="2:16" ht="15.75" customHeight="1">
      <c r="B78" s="61" t="s">
        <v>222</v>
      </c>
      <c r="C78" s="61"/>
      <c r="D78" s="41">
        <v>5</v>
      </c>
      <c r="E78" s="61"/>
      <c r="F78" s="41">
        <v>5</v>
      </c>
      <c r="G78" s="41" t="s">
        <v>183</v>
      </c>
      <c r="H78" s="61"/>
      <c r="I78" s="41" t="s">
        <v>220</v>
      </c>
      <c r="P78" s="12"/>
    </row>
    <row r="79" spans="2:16" ht="15.75" customHeight="1">
      <c r="B79" s="61" t="s">
        <v>225</v>
      </c>
      <c r="C79" s="61"/>
      <c r="D79" s="41">
        <v>10</v>
      </c>
      <c r="E79" s="61"/>
      <c r="F79" s="41">
        <v>10</v>
      </c>
      <c r="G79" s="41" t="s">
        <v>186</v>
      </c>
      <c r="H79" s="61"/>
      <c r="I79" s="41" t="s">
        <v>220</v>
      </c>
      <c r="P79" s="12"/>
    </row>
    <row r="80" spans="2:16" ht="15.75" customHeight="1">
      <c r="B80" s="61" t="s">
        <v>250</v>
      </c>
      <c r="C80" s="61"/>
      <c r="D80" s="41">
        <v>10</v>
      </c>
      <c r="E80" s="61"/>
      <c r="F80" s="41">
        <v>10</v>
      </c>
      <c r="G80" s="41" t="s">
        <v>219</v>
      </c>
      <c r="H80" s="61"/>
      <c r="I80" s="41" t="s">
        <v>220</v>
      </c>
      <c r="P80" s="12"/>
    </row>
    <row r="81" spans="2:16" ht="15.75" customHeight="1">
      <c r="B81" s="61" t="s">
        <v>223</v>
      </c>
      <c r="C81" s="61"/>
      <c r="D81" s="41">
        <v>40</v>
      </c>
      <c r="E81" s="61"/>
      <c r="F81" s="41">
        <v>40</v>
      </c>
      <c r="G81" s="41"/>
      <c r="H81" s="61"/>
      <c r="I81" s="61" t="s">
        <v>189</v>
      </c>
      <c r="P81" s="12"/>
    </row>
    <row r="82" spans="1:16" ht="15.75" customHeight="1">
      <c r="A82" s="15" t="s">
        <v>255</v>
      </c>
      <c r="B82" s="61" t="s">
        <v>256</v>
      </c>
      <c r="C82" s="61"/>
      <c r="D82" s="41"/>
      <c r="E82" s="61"/>
      <c r="F82" s="41"/>
      <c r="G82" s="41"/>
      <c r="H82" s="61"/>
      <c r="I82" s="61" t="s">
        <v>189</v>
      </c>
      <c r="P82" s="12"/>
    </row>
    <row r="83" spans="2:16" ht="15.75" customHeight="1">
      <c r="B83" s="61" t="s">
        <v>218</v>
      </c>
      <c r="C83" s="61"/>
      <c r="D83" s="41">
        <v>15</v>
      </c>
      <c r="E83" s="61"/>
      <c r="F83" s="41">
        <v>15</v>
      </c>
      <c r="G83" s="41" t="s">
        <v>219</v>
      </c>
      <c r="H83" s="61"/>
      <c r="I83" s="41" t="s">
        <v>220</v>
      </c>
      <c r="P83" s="12"/>
    </row>
    <row r="84" spans="2:16" ht="15.75" customHeight="1">
      <c r="B84" s="61" t="s">
        <v>222</v>
      </c>
      <c r="C84" s="61"/>
      <c r="D84" s="41">
        <v>5</v>
      </c>
      <c r="E84" s="61"/>
      <c r="F84" s="41">
        <v>5</v>
      </c>
      <c r="G84" s="41" t="s">
        <v>183</v>
      </c>
      <c r="H84" s="61"/>
      <c r="I84" s="41" t="s">
        <v>220</v>
      </c>
      <c r="P84" s="12"/>
    </row>
    <row r="85" spans="2:16" ht="15.75" customHeight="1">
      <c r="B85" s="61" t="s">
        <v>223</v>
      </c>
      <c r="C85" s="61"/>
      <c r="D85" s="41">
        <v>20</v>
      </c>
      <c r="E85" s="61"/>
      <c r="F85" s="41">
        <v>20</v>
      </c>
      <c r="G85" s="41"/>
      <c r="H85" s="61"/>
      <c r="I85" s="61" t="s">
        <v>189</v>
      </c>
      <c r="P85" s="12"/>
    </row>
    <row r="86" spans="1:16" ht="15.75" customHeight="1">
      <c r="A86" s="15" t="s">
        <v>257</v>
      </c>
      <c r="B86" s="61" t="s">
        <v>258</v>
      </c>
      <c r="C86" s="61"/>
      <c r="D86" s="41"/>
      <c r="E86" s="61"/>
      <c r="F86" s="41"/>
      <c r="G86" s="41"/>
      <c r="H86" s="61"/>
      <c r="I86" s="61" t="s">
        <v>189</v>
      </c>
      <c r="P86" s="12"/>
    </row>
    <row r="87" spans="2:16" ht="15.75" customHeight="1">
      <c r="B87" s="61" t="s">
        <v>218</v>
      </c>
      <c r="C87" s="61"/>
      <c r="D87" s="41">
        <v>20</v>
      </c>
      <c r="E87" s="61"/>
      <c r="F87" s="41">
        <v>20</v>
      </c>
      <c r="G87" s="41" t="s">
        <v>219</v>
      </c>
      <c r="H87" s="61"/>
      <c r="I87" s="41" t="s">
        <v>220</v>
      </c>
      <c r="P87" s="12"/>
    </row>
    <row r="88" spans="2:16" ht="15.75" customHeight="1">
      <c r="B88" s="61" t="s">
        <v>222</v>
      </c>
      <c r="C88" s="61"/>
      <c r="D88" s="41">
        <v>5</v>
      </c>
      <c r="E88" s="61"/>
      <c r="F88" s="41">
        <v>5</v>
      </c>
      <c r="G88" s="41" t="s">
        <v>183</v>
      </c>
      <c r="H88" s="61"/>
      <c r="I88" s="41" t="s">
        <v>220</v>
      </c>
      <c r="P88" s="12"/>
    </row>
    <row r="89" spans="2:16" ht="15.75" customHeight="1">
      <c r="B89" s="61" t="s">
        <v>223</v>
      </c>
      <c r="C89" s="61"/>
      <c r="D89" s="41">
        <v>25</v>
      </c>
      <c r="E89" s="61"/>
      <c r="F89" s="41">
        <v>25</v>
      </c>
      <c r="G89" s="41"/>
      <c r="H89" s="61"/>
      <c r="I89" s="61" t="s">
        <v>189</v>
      </c>
      <c r="P89" s="12"/>
    </row>
    <row r="90" spans="1:16" ht="15.75" customHeight="1">
      <c r="A90" s="15" t="s">
        <v>259</v>
      </c>
      <c r="B90" s="61" t="s">
        <v>260</v>
      </c>
      <c r="C90" s="61"/>
      <c r="D90" s="41"/>
      <c r="E90" s="61"/>
      <c r="F90" s="41"/>
      <c r="G90" s="41"/>
      <c r="H90" s="61"/>
      <c r="I90" s="61" t="s">
        <v>189</v>
      </c>
      <c r="P90" s="12"/>
    </row>
    <row r="91" spans="2:16" ht="15.75" customHeight="1">
      <c r="B91" s="61" t="s">
        <v>218</v>
      </c>
      <c r="C91" s="61"/>
      <c r="D91" s="41">
        <v>20</v>
      </c>
      <c r="E91" s="61"/>
      <c r="F91" s="41">
        <v>20</v>
      </c>
      <c r="G91" s="41" t="s">
        <v>219</v>
      </c>
      <c r="H91" s="61"/>
      <c r="I91" s="41" t="s">
        <v>220</v>
      </c>
      <c r="P91" s="12"/>
    </row>
    <row r="92" spans="2:16" ht="15.75" customHeight="1">
      <c r="B92" s="61" t="s">
        <v>222</v>
      </c>
      <c r="C92" s="61"/>
      <c r="D92" s="41">
        <v>5</v>
      </c>
      <c r="E92" s="61"/>
      <c r="F92" s="41">
        <v>5</v>
      </c>
      <c r="G92" s="41" t="s">
        <v>183</v>
      </c>
      <c r="H92" s="61"/>
      <c r="I92" s="41" t="s">
        <v>220</v>
      </c>
      <c r="P92" s="12"/>
    </row>
    <row r="93" spans="2:16" ht="15.75" customHeight="1">
      <c r="B93" s="61" t="s">
        <v>221</v>
      </c>
      <c r="C93" s="61"/>
      <c r="D93" s="41">
        <v>30</v>
      </c>
      <c r="E93" s="61"/>
      <c r="F93" s="41">
        <v>30</v>
      </c>
      <c r="G93" s="41" t="s">
        <v>186</v>
      </c>
      <c r="H93" s="61"/>
      <c r="I93" s="41" t="s">
        <v>220</v>
      </c>
      <c r="P93" s="12"/>
    </row>
    <row r="94" spans="2:16" ht="15.75" customHeight="1">
      <c r="B94" s="61" t="s">
        <v>223</v>
      </c>
      <c r="C94" s="61"/>
      <c r="D94" s="41">
        <v>55</v>
      </c>
      <c r="E94" s="61"/>
      <c r="F94" s="41">
        <v>55</v>
      </c>
      <c r="G94" s="41"/>
      <c r="H94" s="61"/>
      <c r="I94" s="61" t="s">
        <v>189</v>
      </c>
      <c r="P94" s="12"/>
    </row>
    <row r="95" spans="1:16" ht="15.75" customHeight="1">
      <c r="A95" s="15" t="s">
        <v>756</v>
      </c>
      <c r="B95" s="61" t="s">
        <v>261</v>
      </c>
      <c r="C95" s="61"/>
      <c r="D95" s="41"/>
      <c r="E95" s="61"/>
      <c r="F95" s="41"/>
      <c r="G95" s="41"/>
      <c r="H95" s="61"/>
      <c r="I95" s="61" t="s">
        <v>189</v>
      </c>
      <c r="P95" s="12"/>
    </row>
    <row r="96" spans="2:16" ht="15.75" customHeight="1">
      <c r="B96" s="61" t="s">
        <v>218</v>
      </c>
      <c r="C96" s="61"/>
      <c r="D96" s="41">
        <v>20</v>
      </c>
      <c r="E96" s="61"/>
      <c r="F96" s="41">
        <v>20</v>
      </c>
      <c r="G96" s="41" t="s">
        <v>219</v>
      </c>
      <c r="H96" s="61"/>
      <c r="I96" s="41" t="s">
        <v>220</v>
      </c>
      <c r="P96" s="12"/>
    </row>
    <row r="97" spans="2:16" ht="15.75" customHeight="1">
      <c r="B97" s="61" t="s">
        <v>222</v>
      </c>
      <c r="C97" s="61"/>
      <c r="D97" s="41">
        <v>5</v>
      </c>
      <c r="E97" s="61"/>
      <c r="F97" s="41">
        <v>5</v>
      </c>
      <c r="G97" s="41" t="s">
        <v>183</v>
      </c>
      <c r="H97" s="61"/>
      <c r="I97" s="41" t="s">
        <v>220</v>
      </c>
      <c r="P97" s="12"/>
    </row>
    <row r="98" spans="2:16" ht="15.75" customHeight="1">
      <c r="B98" s="61" t="s">
        <v>223</v>
      </c>
      <c r="C98" s="61"/>
      <c r="D98" s="41">
        <v>25</v>
      </c>
      <c r="E98" s="61"/>
      <c r="F98" s="41">
        <v>25</v>
      </c>
      <c r="G98" s="41"/>
      <c r="H98" s="61"/>
      <c r="I98" s="61" t="s">
        <v>189</v>
      </c>
      <c r="P98" s="12"/>
    </row>
    <row r="99" spans="1:16" ht="15.75" customHeight="1">
      <c r="A99" s="15" t="s">
        <v>757</v>
      </c>
      <c r="B99" s="61" t="s">
        <v>262</v>
      </c>
      <c r="C99" s="61"/>
      <c r="D99" s="41"/>
      <c r="E99" s="61"/>
      <c r="F99" s="41"/>
      <c r="G99" s="41"/>
      <c r="H99" s="61"/>
      <c r="I99" s="61" t="s">
        <v>189</v>
      </c>
      <c r="P99" s="12"/>
    </row>
    <row r="100" spans="2:16" ht="15.75" customHeight="1">
      <c r="B100" s="61" t="s">
        <v>218</v>
      </c>
      <c r="C100" s="61"/>
      <c r="D100" s="41">
        <v>20</v>
      </c>
      <c r="E100" s="61"/>
      <c r="F100" s="41">
        <v>20</v>
      </c>
      <c r="G100" s="41" t="s">
        <v>219</v>
      </c>
      <c r="H100" s="61"/>
      <c r="I100" s="41" t="s">
        <v>220</v>
      </c>
      <c r="P100" s="12"/>
    </row>
    <row r="101" spans="2:16" ht="15.75" customHeight="1">
      <c r="B101" s="61" t="s">
        <v>222</v>
      </c>
      <c r="C101" s="61"/>
      <c r="D101" s="41">
        <v>5</v>
      </c>
      <c r="E101" s="61"/>
      <c r="F101" s="41">
        <v>5</v>
      </c>
      <c r="G101" s="41" t="s">
        <v>183</v>
      </c>
      <c r="H101" s="61"/>
      <c r="I101" s="41" t="s">
        <v>220</v>
      </c>
      <c r="P101" s="12"/>
    </row>
    <row r="102" spans="2:16" ht="15.75" customHeight="1">
      <c r="B102" s="61" t="s">
        <v>225</v>
      </c>
      <c r="C102" s="61"/>
      <c r="D102" s="41">
        <v>10</v>
      </c>
      <c r="E102" s="61"/>
      <c r="F102" s="41">
        <v>10</v>
      </c>
      <c r="G102" s="41" t="s">
        <v>186</v>
      </c>
      <c r="H102" s="61"/>
      <c r="I102" s="41" t="s">
        <v>220</v>
      </c>
      <c r="P102" s="12"/>
    </row>
    <row r="103" spans="2:16" ht="15.75" customHeight="1">
      <c r="B103" s="61" t="s">
        <v>223</v>
      </c>
      <c r="C103" s="61"/>
      <c r="D103" s="41">
        <v>35</v>
      </c>
      <c r="E103" s="61"/>
      <c r="F103" s="41">
        <v>35</v>
      </c>
      <c r="G103" s="41"/>
      <c r="H103" s="61"/>
      <c r="I103" s="41" t="s">
        <v>189</v>
      </c>
      <c r="P103" s="12"/>
    </row>
    <row r="104" spans="1:16" ht="15.75" customHeight="1">
      <c r="A104" s="15" t="s">
        <v>758</v>
      </c>
      <c r="B104" s="61" t="s">
        <v>263</v>
      </c>
      <c r="C104" s="61"/>
      <c r="D104" s="41"/>
      <c r="E104" s="61"/>
      <c r="F104" s="41"/>
      <c r="G104" s="41"/>
      <c r="H104" s="61"/>
      <c r="I104" s="41" t="s">
        <v>189</v>
      </c>
      <c r="P104" s="12"/>
    </row>
    <row r="105" spans="2:16" ht="15.75" customHeight="1">
      <c r="B105" s="61" t="s">
        <v>218</v>
      </c>
      <c r="C105" s="61"/>
      <c r="D105" s="41">
        <v>20</v>
      </c>
      <c r="E105" s="61"/>
      <c r="F105" s="41">
        <v>20</v>
      </c>
      <c r="G105" s="41" t="s">
        <v>219</v>
      </c>
      <c r="H105" s="61"/>
      <c r="I105" s="41" t="s">
        <v>220</v>
      </c>
      <c r="P105" s="12"/>
    </row>
    <row r="106" spans="2:16" ht="15.75" customHeight="1">
      <c r="B106" s="61" t="s">
        <v>222</v>
      </c>
      <c r="C106" s="61"/>
      <c r="D106" s="41">
        <v>5</v>
      </c>
      <c r="E106" s="61"/>
      <c r="F106" s="41">
        <v>5</v>
      </c>
      <c r="G106" s="41" t="s">
        <v>183</v>
      </c>
      <c r="H106" s="61"/>
      <c r="I106" s="41" t="s">
        <v>220</v>
      </c>
      <c r="P106" s="12"/>
    </row>
    <row r="107" spans="2:16" ht="15.75" customHeight="1">
      <c r="B107" s="61" t="s">
        <v>223</v>
      </c>
      <c r="C107" s="61"/>
      <c r="D107" s="41">
        <v>25</v>
      </c>
      <c r="E107" s="61"/>
      <c r="F107" s="41">
        <v>25</v>
      </c>
      <c r="G107" s="41"/>
      <c r="H107" s="61"/>
      <c r="I107" s="61" t="s">
        <v>189</v>
      </c>
      <c r="P107" s="12"/>
    </row>
    <row r="108" spans="1:16" ht="15.75" customHeight="1">
      <c r="A108" s="15" t="s">
        <v>759</v>
      </c>
      <c r="B108" s="61" t="s">
        <v>264</v>
      </c>
      <c r="C108" s="61"/>
      <c r="D108" s="41"/>
      <c r="E108" s="61"/>
      <c r="F108" s="41"/>
      <c r="G108" s="41"/>
      <c r="H108" s="61"/>
      <c r="I108" s="61" t="s">
        <v>189</v>
      </c>
      <c r="P108" s="12"/>
    </row>
    <row r="109" spans="2:16" ht="15.75" customHeight="1">
      <c r="B109" s="61" t="s">
        <v>218</v>
      </c>
      <c r="C109" s="61"/>
      <c r="D109" s="41">
        <v>30</v>
      </c>
      <c r="E109" s="61"/>
      <c r="F109" s="41">
        <v>30</v>
      </c>
      <c r="G109" s="41" t="s">
        <v>219</v>
      </c>
      <c r="H109" s="61"/>
      <c r="I109" s="41" t="s">
        <v>220</v>
      </c>
      <c r="P109" s="12"/>
    </row>
    <row r="110" spans="2:16" ht="15.75" customHeight="1">
      <c r="B110" s="61" t="s">
        <v>222</v>
      </c>
      <c r="C110" s="61"/>
      <c r="D110" s="41">
        <v>5</v>
      </c>
      <c r="E110" s="61"/>
      <c r="F110" s="41">
        <v>5</v>
      </c>
      <c r="G110" s="41" t="s">
        <v>183</v>
      </c>
      <c r="H110" s="61"/>
      <c r="I110" s="41" t="s">
        <v>220</v>
      </c>
      <c r="P110" s="12"/>
    </row>
    <row r="111" spans="2:16" ht="15.75" customHeight="1">
      <c r="B111" s="61" t="s">
        <v>236</v>
      </c>
      <c r="C111" s="61"/>
      <c r="D111" s="41">
        <v>10</v>
      </c>
      <c r="E111" s="61"/>
      <c r="F111" s="41">
        <v>10</v>
      </c>
      <c r="G111" s="41" t="s">
        <v>181</v>
      </c>
      <c r="H111" s="61"/>
      <c r="I111" s="41" t="s">
        <v>220</v>
      </c>
      <c r="P111" s="12"/>
    </row>
    <row r="112" spans="2:16" ht="15.75" customHeight="1">
      <c r="B112" s="61" t="s">
        <v>225</v>
      </c>
      <c r="C112" s="61"/>
      <c r="D112" s="41">
        <v>10</v>
      </c>
      <c r="E112" s="61"/>
      <c r="F112" s="41">
        <v>10</v>
      </c>
      <c r="G112" s="41" t="s">
        <v>186</v>
      </c>
      <c r="H112" s="61"/>
      <c r="I112" s="41" t="s">
        <v>220</v>
      </c>
      <c r="P112" s="12"/>
    </row>
    <row r="113" spans="2:16" ht="15.75" customHeight="1">
      <c r="B113" s="61" t="s">
        <v>223</v>
      </c>
      <c r="C113" s="61"/>
      <c r="D113" s="41">
        <v>55</v>
      </c>
      <c r="E113" s="61"/>
      <c r="F113" s="41">
        <v>55</v>
      </c>
      <c r="G113" s="41"/>
      <c r="H113" s="61"/>
      <c r="I113" s="61" t="s">
        <v>189</v>
      </c>
      <c r="P113" s="12"/>
    </row>
    <row r="114" spans="1:16" ht="15.75" customHeight="1">
      <c r="A114" s="15" t="s">
        <v>760</v>
      </c>
      <c r="B114" s="61" t="s">
        <v>265</v>
      </c>
      <c r="C114" s="61"/>
      <c r="D114" s="41"/>
      <c r="E114" s="61"/>
      <c r="F114" s="41"/>
      <c r="G114" s="41"/>
      <c r="H114" s="61"/>
      <c r="I114" s="61" t="s">
        <v>189</v>
      </c>
      <c r="P114" s="12"/>
    </row>
    <row r="115" spans="2:16" ht="15.75" customHeight="1">
      <c r="B115" s="61" t="s">
        <v>218</v>
      </c>
      <c r="C115" s="61"/>
      <c r="D115" s="41">
        <v>30</v>
      </c>
      <c r="E115" s="61"/>
      <c r="F115" s="41">
        <v>30</v>
      </c>
      <c r="G115" s="41" t="s">
        <v>219</v>
      </c>
      <c r="H115" s="61"/>
      <c r="I115" s="41" t="s">
        <v>220</v>
      </c>
      <c r="P115" s="12"/>
    </row>
    <row r="116" spans="2:16" ht="15.75" customHeight="1">
      <c r="B116" s="61" t="s">
        <v>229</v>
      </c>
      <c r="C116" s="61"/>
      <c r="D116" s="41">
        <v>20</v>
      </c>
      <c r="E116" s="61"/>
      <c r="F116" s="41">
        <v>20</v>
      </c>
      <c r="G116" s="41" t="s">
        <v>227</v>
      </c>
      <c r="H116" s="61"/>
      <c r="I116" s="41" t="s">
        <v>220</v>
      </c>
      <c r="P116" s="12"/>
    </row>
    <row r="117" spans="2:16" ht="15.75" customHeight="1">
      <c r="B117" s="61" t="s">
        <v>236</v>
      </c>
      <c r="C117" s="61"/>
      <c r="D117" s="41">
        <v>10</v>
      </c>
      <c r="E117" s="61"/>
      <c r="F117" s="41">
        <v>10</v>
      </c>
      <c r="G117" s="41" t="s">
        <v>181</v>
      </c>
      <c r="H117" s="61"/>
      <c r="I117" s="41" t="s">
        <v>220</v>
      </c>
      <c r="P117" s="12"/>
    </row>
    <row r="118" spans="2:16" ht="15.75" customHeight="1">
      <c r="B118" s="61" t="s">
        <v>223</v>
      </c>
      <c r="C118" s="61"/>
      <c r="D118" s="41">
        <v>60</v>
      </c>
      <c r="E118" s="61"/>
      <c r="F118" s="41">
        <v>60</v>
      </c>
      <c r="G118" s="41"/>
      <c r="H118" s="61"/>
      <c r="I118" s="61" t="s">
        <v>189</v>
      </c>
      <c r="P118" s="12"/>
    </row>
    <row r="119" spans="1:16" ht="15.75" customHeight="1">
      <c r="A119" s="15" t="s">
        <v>761</v>
      </c>
      <c r="B119" s="61" t="s">
        <v>266</v>
      </c>
      <c r="C119" s="61"/>
      <c r="D119" s="41"/>
      <c r="E119" s="61"/>
      <c r="F119" s="41"/>
      <c r="G119" s="41"/>
      <c r="H119" s="61"/>
      <c r="I119" s="61" t="s">
        <v>189</v>
      </c>
      <c r="P119" s="12"/>
    </row>
    <row r="120" spans="2:16" ht="15.75" customHeight="1">
      <c r="B120" s="61" t="s">
        <v>218</v>
      </c>
      <c r="C120" s="61"/>
      <c r="D120" s="41">
        <v>30</v>
      </c>
      <c r="E120" s="61"/>
      <c r="F120" s="41">
        <v>30</v>
      </c>
      <c r="G120" s="41" t="s">
        <v>219</v>
      </c>
      <c r="H120" s="61"/>
      <c r="I120" s="41" t="s">
        <v>220</v>
      </c>
      <c r="P120" s="12"/>
    </row>
    <row r="121" spans="2:16" ht="15.75" customHeight="1">
      <c r="B121" s="61" t="s">
        <v>229</v>
      </c>
      <c r="C121" s="61"/>
      <c r="D121" s="41">
        <v>20</v>
      </c>
      <c r="E121" s="61"/>
      <c r="F121" s="41">
        <v>20</v>
      </c>
      <c r="G121" s="41" t="s">
        <v>186</v>
      </c>
      <c r="H121" s="61"/>
      <c r="I121" s="41" t="s">
        <v>220</v>
      </c>
      <c r="P121" s="12"/>
    </row>
    <row r="122" spans="2:16" ht="15.75" customHeight="1">
      <c r="B122" s="61" t="s">
        <v>236</v>
      </c>
      <c r="C122" s="61"/>
      <c r="D122" s="41">
        <v>10</v>
      </c>
      <c r="E122" s="61"/>
      <c r="F122" s="41">
        <v>10</v>
      </c>
      <c r="G122" s="41" t="s">
        <v>181</v>
      </c>
      <c r="H122" s="61"/>
      <c r="I122" s="41" t="s">
        <v>220</v>
      </c>
      <c r="P122" s="12"/>
    </row>
    <row r="123" spans="2:16" ht="15.75" customHeight="1">
      <c r="B123" s="61" t="s">
        <v>223</v>
      </c>
      <c r="C123" s="61"/>
      <c r="D123" s="41">
        <v>60</v>
      </c>
      <c r="E123" s="61"/>
      <c r="F123" s="41">
        <v>60</v>
      </c>
      <c r="G123" s="41"/>
      <c r="H123" s="61"/>
      <c r="I123" s="61" t="s">
        <v>189</v>
      </c>
      <c r="P123" s="12"/>
    </row>
    <row r="124" spans="1:16" ht="15.75" customHeight="1">
      <c r="A124" s="15" t="s">
        <v>762</v>
      </c>
      <c r="B124" s="61" t="s">
        <v>267</v>
      </c>
      <c r="C124" s="61"/>
      <c r="D124" s="41"/>
      <c r="E124" s="61"/>
      <c r="F124" s="41"/>
      <c r="G124" s="41"/>
      <c r="H124" s="61"/>
      <c r="I124" s="61" t="s">
        <v>189</v>
      </c>
      <c r="P124" s="12"/>
    </row>
    <row r="125" spans="2:16" ht="15.75" customHeight="1">
      <c r="B125" s="61" t="s">
        <v>218</v>
      </c>
      <c r="C125" s="61"/>
      <c r="D125" s="41">
        <v>30</v>
      </c>
      <c r="E125" s="61"/>
      <c r="F125" s="41">
        <v>30</v>
      </c>
      <c r="G125" s="41" t="s">
        <v>219</v>
      </c>
      <c r="H125" s="61"/>
      <c r="I125" s="41" t="s">
        <v>220</v>
      </c>
      <c r="P125" s="12"/>
    </row>
    <row r="126" spans="2:16" ht="15.75" customHeight="1">
      <c r="B126" s="61" t="s">
        <v>229</v>
      </c>
      <c r="C126" s="61"/>
      <c r="D126" s="41">
        <v>30</v>
      </c>
      <c r="E126" s="61"/>
      <c r="F126" s="41">
        <v>30</v>
      </c>
      <c r="G126" s="41" t="s">
        <v>186</v>
      </c>
      <c r="H126" s="61"/>
      <c r="I126" s="41" t="s">
        <v>220</v>
      </c>
      <c r="P126" s="12"/>
    </row>
    <row r="127" spans="2:16" ht="12" customHeight="1" thickBot="1">
      <c r="B127" s="347" t="s">
        <v>268</v>
      </c>
      <c r="C127" s="88"/>
      <c r="D127" s="18">
        <v>60</v>
      </c>
      <c r="E127" s="18"/>
      <c r="F127" s="348" t="s">
        <v>763</v>
      </c>
      <c r="G127" s="18"/>
      <c r="H127" s="18"/>
      <c r="I127" s="18"/>
      <c r="J127" s="21"/>
      <c r="K127" s="21"/>
      <c r="L127" s="21"/>
      <c r="M127" s="21"/>
      <c r="N127" s="21"/>
      <c r="O127" s="21"/>
      <c r="P127" s="12"/>
    </row>
    <row r="128" spans="2:16" ht="12" thickBot="1">
      <c r="B128" s="349" t="s">
        <v>185</v>
      </c>
      <c r="C128" s="350"/>
      <c r="D128" s="351" t="s">
        <v>764</v>
      </c>
      <c r="E128" s="350"/>
      <c r="F128" s="351" t="s">
        <v>764</v>
      </c>
      <c r="G128" s="24"/>
      <c r="H128" s="25"/>
      <c r="I128" s="26"/>
      <c r="J128" s="27"/>
      <c r="K128" s="27"/>
      <c r="L128" s="27"/>
      <c r="M128" s="27"/>
      <c r="N128" s="27"/>
      <c r="O128" s="27"/>
      <c r="P128" s="12"/>
    </row>
    <row r="129" spans="1:10" ht="11.25">
      <c r="A129" s="10"/>
      <c r="B129" s="11"/>
      <c r="C129" s="30"/>
      <c r="D129" s="30"/>
      <c r="E129" s="30"/>
      <c r="F129" s="30"/>
      <c r="G129" s="30"/>
      <c r="H129" s="31"/>
      <c r="I129" s="30"/>
      <c r="J129" s="12"/>
    </row>
    <row r="130" spans="1:10" ht="11.25">
      <c r="A130" s="10"/>
      <c r="B130" s="11"/>
      <c r="C130" s="30"/>
      <c r="D130" s="30"/>
      <c r="E130" s="30"/>
      <c r="F130" s="30"/>
      <c r="G130" s="30"/>
      <c r="H130" s="30"/>
      <c r="I130" s="30"/>
      <c r="J130" s="12"/>
    </row>
    <row r="131" spans="1:10" ht="11.25">
      <c r="A131" s="10"/>
      <c r="B131" s="11"/>
      <c r="C131" s="30"/>
      <c r="D131" s="30"/>
      <c r="E131" s="30"/>
      <c r="F131" s="30"/>
      <c r="G131" s="30"/>
      <c r="H131" s="30"/>
      <c r="I131" s="30"/>
      <c r="J131" s="12"/>
    </row>
    <row r="132" spans="1:10" ht="11.25">
      <c r="A132" s="10"/>
      <c r="B132" s="11"/>
      <c r="C132" s="30"/>
      <c r="D132" s="30"/>
      <c r="E132" s="30"/>
      <c r="F132" s="32"/>
      <c r="G132" s="30"/>
      <c r="H132" s="30"/>
      <c r="I132" s="30"/>
      <c r="J132" s="12"/>
    </row>
    <row r="133" spans="1:10" ht="11.25">
      <c r="A133" s="10"/>
      <c r="B133" s="11"/>
      <c r="C133" s="30"/>
      <c r="D133" s="30"/>
      <c r="E133" s="30"/>
      <c r="F133" s="30"/>
      <c r="G133" s="30"/>
      <c r="H133" s="30"/>
      <c r="I133" s="30"/>
      <c r="J133" s="12"/>
    </row>
    <row r="134" spans="1:10" ht="11.25">
      <c r="A134" s="10"/>
      <c r="B134" s="11"/>
      <c r="C134" s="30"/>
      <c r="D134" s="30"/>
      <c r="E134" s="30"/>
      <c r="F134" s="30"/>
      <c r="G134" s="30"/>
      <c r="H134" s="30"/>
      <c r="I134" s="30"/>
      <c r="J134" s="12"/>
    </row>
    <row r="135" spans="1:10" ht="11.25">
      <c r="A135" s="10"/>
      <c r="B135" s="11"/>
      <c r="C135" s="30"/>
      <c r="D135" s="30"/>
      <c r="E135" s="30"/>
      <c r="F135" s="30"/>
      <c r="G135" s="30"/>
      <c r="H135" s="30"/>
      <c r="I135" s="30"/>
      <c r="J135" s="12"/>
    </row>
    <row r="136" spans="1:10" ht="11.25">
      <c r="A136" s="10"/>
      <c r="B136" s="11"/>
      <c r="C136" s="30"/>
      <c r="D136" s="30"/>
      <c r="E136" s="30"/>
      <c r="F136" s="30"/>
      <c r="G136" s="30"/>
      <c r="H136" s="30"/>
      <c r="I136" s="30"/>
      <c r="J136" s="12"/>
    </row>
    <row r="137" spans="1:10" ht="11.25">
      <c r="A137" s="10"/>
      <c r="B137" s="11"/>
      <c r="C137" s="30"/>
      <c r="D137" s="30"/>
      <c r="E137" s="30"/>
      <c r="F137" s="30"/>
      <c r="G137" s="30"/>
      <c r="H137" s="30"/>
      <c r="I137" s="30"/>
      <c r="J137" s="12"/>
    </row>
    <row r="138" spans="1:10" ht="11.25">
      <c r="A138" s="10"/>
      <c r="B138" s="11"/>
      <c r="C138" s="30"/>
      <c r="D138" s="30"/>
      <c r="E138" s="30"/>
      <c r="F138" s="30"/>
      <c r="G138" s="30"/>
      <c r="H138" s="30"/>
      <c r="I138" s="30"/>
      <c r="J138" s="12"/>
    </row>
    <row r="139" spans="1:10" ht="11.25">
      <c r="A139" s="10"/>
      <c r="B139" s="11"/>
      <c r="C139" s="30"/>
      <c r="D139" s="30"/>
      <c r="E139" s="30"/>
      <c r="F139" s="30"/>
      <c r="G139" s="30"/>
      <c r="H139" s="30"/>
      <c r="I139" s="30"/>
      <c r="J139" s="12"/>
    </row>
    <row r="140" spans="1:10" ht="11.25">
      <c r="A140" s="10"/>
      <c r="B140" s="11"/>
      <c r="C140" s="30"/>
      <c r="D140" s="30"/>
      <c r="E140" s="30"/>
      <c r="F140" s="30"/>
      <c r="G140" s="30"/>
      <c r="H140" s="30"/>
      <c r="I140" s="30"/>
      <c r="J140" s="12"/>
    </row>
    <row r="141" spans="1:10" ht="11.25">
      <c r="A141" s="10"/>
      <c r="B141" s="11"/>
      <c r="C141" s="30"/>
      <c r="D141" s="30"/>
      <c r="E141" s="30"/>
      <c r="F141" s="30"/>
      <c r="G141" s="30"/>
      <c r="H141" s="30"/>
      <c r="I141" s="30"/>
      <c r="J141" s="12"/>
    </row>
    <row r="142" spans="1:10" ht="11.25">
      <c r="A142" s="10"/>
      <c r="B142" s="11"/>
      <c r="C142" s="30"/>
      <c r="D142" s="30"/>
      <c r="E142" s="30"/>
      <c r="F142" s="30"/>
      <c r="G142" s="30"/>
      <c r="H142" s="30"/>
      <c r="I142" s="30"/>
      <c r="J142" s="12"/>
    </row>
    <row r="143" spans="1:10" ht="11.25">
      <c r="A143" s="10"/>
      <c r="B143" s="11"/>
      <c r="C143" s="30"/>
      <c r="D143" s="30"/>
      <c r="E143" s="30"/>
      <c r="F143" s="30"/>
      <c r="G143" s="30"/>
      <c r="H143" s="30"/>
      <c r="I143" s="30"/>
      <c r="J143" s="12"/>
    </row>
    <row r="144" spans="1:10" ht="11.25">
      <c r="A144" s="10"/>
      <c r="B144" s="11"/>
      <c r="C144" s="30"/>
      <c r="D144" s="30"/>
      <c r="E144" s="30"/>
      <c r="F144" s="30"/>
      <c r="G144" s="30"/>
      <c r="H144" s="30"/>
      <c r="I144" s="30"/>
      <c r="J144" s="12"/>
    </row>
    <row r="145" spans="1:10" ht="11.25">
      <c r="A145" s="10"/>
      <c r="B145" s="11"/>
      <c r="C145" s="30"/>
      <c r="D145" s="30"/>
      <c r="E145" s="30"/>
      <c r="F145" s="30"/>
      <c r="G145" s="30"/>
      <c r="H145" s="30"/>
      <c r="I145" s="30"/>
      <c r="J145" s="12"/>
    </row>
    <row r="146" spans="1:10" ht="11.25">
      <c r="A146" s="10"/>
      <c r="B146" s="11"/>
      <c r="C146" s="30"/>
      <c r="D146" s="30"/>
      <c r="E146" s="30"/>
      <c r="F146" s="30"/>
      <c r="G146" s="30"/>
      <c r="H146" s="30"/>
      <c r="I146" s="30"/>
      <c r="J146" s="12"/>
    </row>
    <row r="147" spans="1:10" ht="11.25">
      <c r="A147" s="10"/>
      <c r="B147" s="11"/>
      <c r="C147" s="30"/>
      <c r="D147" s="30"/>
      <c r="E147" s="30"/>
      <c r="F147" s="30"/>
      <c r="G147" s="30"/>
      <c r="H147" s="30"/>
      <c r="I147" s="30"/>
      <c r="J147" s="12"/>
    </row>
    <row r="148" spans="1:10" ht="11.25">
      <c r="A148" s="10"/>
      <c r="B148" s="11"/>
      <c r="C148" s="30"/>
      <c r="D148" s="30"/>
      <c r="E148" s="30"/>
      <c r="F148" s="30"/>
      <c r="G148" s="30"/>
      <c r="H148" s="30"/>
      <c r="I148" s="30"/>
      <c r="J148" s="12"/>
    </row>
    <row r="149" spans="1:10" ht="11.25">
      <c r="A149" s="10"/>
      <c r="B149" s="11"/>
      <c r="C149" s="30"/>
      <c r="D149" s="30"/>
      <c r="E149" s="30"/>
      <c r="F149" s="30"/>
      <c r="G149" s="30"/>
      <c r="H149" s="30"/>
      <c r="I149" s="30"/>
      <c r="J149" s="12"/>
    </row>
    <row r="150" spans="1:10" ht="11.25">
      <c r="A150" s="10"/>
      <c r="B150" s="11"/>
      <c r="C150" s="30"/>
      <c r="D150" s="30"/>
      <c r="E150" s="30"/>
      <c r="F150" s="30"/>
      <c r="G150" s="30"/>
      <c r="H150" s="30"/>
      <c r="I150" s="30"/>
      <c r="J150" s="12"/>
    </row>
    <row r="151" spans="1:10" ht="11.25">
      <c r="A151" s="10"/>
      <c r="B151" s="11"/>
      <c r="C151" s="30"/>
      <c r="D151" s="30"/>
      <c r="E151" s="30"/>
      <c r="F151" s="30"/>
      <c r="G151" s="30"/>
      <c r="H151" s="30"/>
      <c r="I151" s="30"/>
      <c r="J151" s="12"/>
    </row>
    <row r="152" spans="1:10" ht="11.25">
      <c r="A152" s="10"/>
      <c r="B152" s="11"/>
      <c r="C152" s="30"/>
      <c r="D152" s="30"/>
      <c r="E152" s="30"/>
      <c r="F152" s="30"/>
      <c r="G152" s="30"/>
      <c r="H152" s="30"/>
      <c r="I152" s="30"/>
      <c r="J152" s="12"/>
    </row>
    <row r="153" spans="1:10" ht="11.25">
      <c r="A153" s="10"/>
      <c r="B153" s="11"/>
      <c r="C153" s="30"/>
      <c r="D153" s="30"/>
      <c r="E153" s="30"/>
      <c r="F153" s="30"/>
      <c r="G153" s="30"/>
      <c r="H153" s="30"/>
      <c r="I153" s="30"/>
      <c r="J153" s="12"/>
    </row>
    <row r="154" spans="1:10" ht="11.25">
      <c r="A154" s="10"/>
      <c r="B154" s="11"/>
      <c r="C154" s="30"/>
      <c r="D154" s="30"/>
      <c r="E154" s="30"/>
      <c r="F154" s="30"/>
      <c r="G154" s="30"/>
      <c r="H154" s="30"/>
      <c r="I154" s="30"/>
      <c r="J154" s="12"/>
    </row>
    <row r="155" spans="1:10" ht="11.25">
      <c r="A155" s="10"/>
      <c r="B155" s="11"/>
      <c r="C155" s="30"/>
      <c r="D155" s="30"/>
      <c r="E155" s="30"/>
      <c r="F155" s="30"/>
      <c r="G155" s="30"/>
      <c r="H155" s="30"/>
      <c r="I155" s="30"/>
      <c r="J155" s="12"/>
    </row>
    <row r="156" spans="1:10" ht="11.25">
      <c r="A156" s="10"/>
      <c r="B156" s="11"/>
      <c r="C156" s="30"/>
      <c r="D156" s="30"/>
      <c r="E156" s="30"/>
      <c r="F156" s="30"/>
      <c r="G156" s="30"/>
      <c r="H156" s="30"/>
      <c r="I156" s="30"/>
      <c r="J156" s="12"/>
    </row>
    <row r="157" spans="1:10" ht="11.25">
      <c r="A157" s="10"/>
      <c r="B157" s="11"/>
      <c r="C157" s="30"/>
      <c r="D157" s="30"/>
      <c r="E157" s="30"/>
      <c r="F157" s="30"/>
      <c r="G157" s="30"/>
      <c r="H157" s="30"/>
      <c r="I157" s="30"/>
      <c r="J157" s="12"/>
    </row>
    <row r="158" spans="1:10" ht="11.25">
      <c r="A158" s="10"/>
      <c r="B158" s="11"/>
      <c r="C158" s="30"/>
      <c r="D158" s="30"/>
      <c r="E158" s="30"/>
      <c r="F158" s="30"/>
      <c r="G158" s="30"/>
      <c r="H158" s="30"/>
      <c r="I158" s="30"/>
      <c r="J158" s="12"/>
    </row>
    <row r="159" spans="1:10" ht="11.25">
      <c r="A159" s="10"/>
      <c r="B159" s="11"/>
      <c r="C159" s="30"/>
      <c r="D159" s="30"/>
      <c r="E159" s="30"/>
      <c r="F159" s="30"/>
      <c r="G159" s="30"/>
      <c r="H159" s="30"/>
      <c r="I159" s="30"/>
      <c r="J159" s="12"/>
    </row>
    <row r="160" spans="1:10" ht="11.25">
      <c r="A160" s="10"/>
      <c r="B160" s="11"/>
      <c r="C160" s="30"/>
      <c r="D160" s="30"/>
      <c r="E160" s="30"/>
      <c r="F160" s="30"/>
      <c r="G160" s="30"/>
      <c r="H160" s="30"/>
      <c r="I160" s="30"/>
      <c r="J160" s="12"/>
    </row>
    <row r="161" spans="1:10" ht="11.25">
      <c r="A161" s="10"/>
      <c r="B161" s="11"/>
      <c r="C161" s="30"/>
      <c r="D161" s="30"/>
      <c r="E161" s="30"/>
      <c r="F161" s="30"/>
      <c r="G161" s="30"/>
      <c r="H161" s="30"/>
      <c r="I161" s="30"/>
      <c r="J161" s="12"/>
    </row>
    <row r="162" spans="1:10" ht="11.25">
      <c r="A162" s="10"/>
      <c r="B162" s="11"/>
      <c r="C162" s="30"/>
      <c r="D162" s="30"/>
      <c r="E162" s="30"/>
      <c r="F162" s="30"/>
      <c r="G162" s="30"/>
      <c r="H162" s="30"/>
      <c r="I162" s="30"/>
      <c r="J162" s="12"/>
    </row>
    <row r="163" spans="1:10" ht="11.25">
      <c r="A163" s="10"/>
      <c r="B163" s="11"/>
      <c r="C163" s="30"/>
      <c r="D163" s="30"/>
      <c r="E163" s="30"/>
      <c r="F163" s="30"/>
      <c r="G163" s="30"/>
      <c r="H163" s="30"/>
      <c r="I163" s="30"/>
      <c r="J163" s="12"/>
    </row>
    <row r="164" spans="1:10" ht="11.25">
      <c r="A164" s="10"/>
      <c r="B164" s="11"/>
      <c r="C164" s="30"/>
      <c r="D164" s="30"/>
      <c r="E164" s="30"/>
      <c r="F164" s="30"/>
      <c r="G164" s="30"/>
      <c r="H164" s="30"/>
      <c r="I164" s="30"/>
      <c r="J164" s="12"/>
    </row>
    <row r="165" spans="1:10" ht="11.25">
      <c r="A165" s="10"/>
      <c r="B165" s="11"/>
      <c r="C165" s="30"/>
      <c r="D165" s="30"/>
      <c r="E165" s="30"/>
      <c r="F165" s="30"/>
      <c r="G165" s="30"/>
      <c r="H165" s="30"/>
      <c r="I165" s="30"/>
      <c r="J165" s="12"/>
    </row>
    <row r="166" spans="1:10" ht="11.25">
      <c r="A166" s="10"/>
      <c r="B166" s="11"/>
      <c r="C166" s="30"/>
      <c r="D166" s="30"/>
      <c r="E166" s="30"/>
      <c r="F166" s="30"/>
      <c r="G166" s="30"/>
      <c r="H166" s="30"/>
      <c r="I166" s="30"/>
      <c r="J166" s="12"/>
    </row>
    <row r="167" spans="1:10" ht="11.25">
      <c r="A167" s="10"/>
      <c r="B167" s="11"/>
      <c r="C167" s="30"/>
      <c r="D167" s="30"/>
      <c r="E167" s="30"/>
      <c r="F167" s="30"/>
      <c r="G167" s="30"/>
      <c r="H167" s="30"/>
      <c r="I167" s="30"/>
      <c r="J167" s="12"/>
    </row>
    <row r="168" spans="1:10" ht="11.25">
      <c r="A168" s="10"/>
      <c r="B168" s="11"/>
      <c r="C168" s="30"/>
      <c r="D168" s="30"/>
      <c r="E168" s="30"/>
      <c r="F168" s="30"/>
      <c r="G168" s="30"/>
      <c r="H168" s="30"/>
      <c r="I168" s="30"/>
      <c r="J168" s="12"/>
    </row>
    <row r="169" spans="1:10" ht="11.25">
      <c r="A169" s="10"/>
      <c r="B169" s="11"/>
      <c r="C169" s="30"/>
      <c r="D169" s="30"/>
      <c r="E169" s="30"/>
      <c r="F169" s="30"/>
      <c r="G169" s="30"/>
      <c r="H169" s="30"/>
      <c r="I169" s="30"/>
      <c r="J169" s="12"/>
    </row>
    <row r="170" spans="1:10" ht="11.25">
      <c r="A170" s="10"/>
      <c r="B170" s="11"/>
      <c r="C170" s="30"/>
      <c r="D170" s="30"/>
      <c r="E170" s="30"/>
      <c r="F170" s="30"/>
      <c r="G170" s="30"/>
      <c r="H170" s="30"/>
      <c r="I170" s="30"/>
      <c r="J170" s="12"/>
    </row>
    <row r="171" spans="1:10" ht="11.25">
      <c r="A171" s="10"/>
      <c r="B171" s="11"/>
      <c r="C171" s="30"/>
      <c r="D171" s="30"/>
      <c r="E171" s="30"/>
      <c r="F171" s="30"/>
      <c r="G171" s="30"/>
      <c r="H171" s="30"/>
      <c r="I171" s="30"/>
      <c r="J171" s="12"/>
    </row>
    <row r="172" ht="11.25">
      <c r="A172" s="10"/>
    </row>
  </sheetData>
  <sheetProtection/>
  <mergeCells count="9">
    <mergeCell ref="B2:I2"/>
    <mergeCell ref="B3:I3"/>
    <mergeCell ref="B4:I4"/>
    <mergeCell ref="A5:A6"/>
    <mergeCell ref="B5:B6"/>
    <mergeCell ref="C5:F5"/>
    <mergeCell ref="G5:G6"/>
    <mergeCell ref="H5:H6"/>
    <mergeCell ref="I5:I6"/>
  </mergeCells>
  <printOptions/>
  <pageMargins left="1.0236220472440944" right="0.1968503937007874" top="0.15748031496062992" bottom="0.15748031496062992" header="0.15748031496062992" footer="0.15748031496062992"/>
  <pageSetup horizontalDpi="600" verticalDpi="600" orientation="landscape" paperSize="9" scale="84" r:id="rId1"/>
  <rowBreaks count="1" manualBreakCount="1">
    <brk id="12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2017-05-10T12:35:13Z</dcterms:modified>
  <cp:category/>
  <cp:version/>
  <cp:contentType/>
  <cp:contentStatus/>
</cp:coreProperties>
</file>